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038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G:\Il mio Drive\PIANI DI STUDIO\Piani di studio 2022-2023\Coorte\"/>
    </mc:Choice>
  </mc:AlternateContent>
  <xr:revisionPtr revIDLastSave="0" documentId="13_ncr:9_{36EEDBC8-F254-4B29-A340-64BA0B5E2B31}" xr6:coauthVersionLast="36" xr6:coauthVersionMax="47" xr10:uidLastSave="{00000000-0000-0000-0000-000000000000}"/>
  <bookViews>
    <workbookView xWindow="0" yWindow="500" windowWidth="28800" windowHeight="16380" xr2:uid="{00000000-000D-0000-FFFF-FFFF00000000}"/>
  </bookViews>
  <sheets>
    <sheet name="CAP coorte_2021_22" sheetId="1" r:id="rId1"/>
    <sheet name="Foglio2" sheetId="3" r:id="rId2"/>
  </sheets>
  <definedNames>
    <definedName name="_FilterDatabase" localSheetId="0">'CAP coorte_2021_22'!$G$1:$G$36</definedName>
    <definedName name="_xlnm._FilterDatabase" localSheetId="1" hidden="1">Foglio2!$A$8:$AMO$32</definedName>
    <definedName name="_xlnm.Print_Area" localSheetId="0">'CAP coorte_2021_22'!$A$1:$Q$30</definedName>
    <definedName name="Print_Area" localSheetId="0">'CAP coorte_2021_22'!$A$1:$Q$29</definedName>
  </definedNames>
  <calcPr calcId="191029" iterateDelta="1E-4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N23" i="1" l="1"/>
  <c r="O23" i="1"/>
  <c r="N24" i="1"/>
  <c r="O24" i="1"/>
  <c r="O25" i="1"/>
  <c r="N26" i="1"/>
  <c r="O26" i="1"/>
  <c r="K30" i="1"/>
  <c r="L30" i="1"/>
  <c r="L33" i="3"/>
  <c r="K33" i="3"/>
  <c r="P27" i="1"/>
  <c r="Q27" i="1" s="1"/>
  <c r="H33" i="3"/>
  <c r="O30" i="1" l="1"/>
  <c r="N30" i="1"/>
  <c r="P25" i="1"/>
  <c r="P23" i="1"/>
  <c r="O14" i="1"/>
  <c r="N14" i="1"/>
  <c r="L20" i="1"/>
  <c r="K20" i="1"/>
  <c r="Q26" i="1"/>
  <c r="P17" i="1"/>
  <c r="Q17" i="1" s="1"/>
  <c r="O16" i="1"/>
  <c r="P16" i="1" s="1"/>
  <c r="Q16" i="1" s="1"/>
  <c r="P15" i="1"/>
  <c r="N13" i="1"/>
  <c r="P13" i="1" s="1"/>
  <c r="Q13" i="1" s="1"/>
  <c r="P12" i="1"/>
  <c r="Q12" i="1" s="1"/>
  <c r="P11" i="1"/>
  <c r="P10" i="1"/>
  <c r="P9" i="1"/>
  <c r="Q9" i="1" s="1"/>
  <c r="H20" i="1"/>
  <c r="H30" i="1"/>
  <c r="P14" i="1" l="1"/>
  <c r="P24" i="1"/>
  <c r="Q24" i="1" s="1"/>
  <c r="F35" i="1"/>
  <c r="F32" i="1"/>
  <c r="F33" i="1" s="1"/>
  <c r="F46" i="1"/>
  <c r="F47" i="1" s="1"/>
  <c r="N20" i="1"/>
  <c r="O20" i="1"/>
  <c r="F34" i="1"/>
  <c r="F37" i="1" l="1"/>
  <c r="F38" i="1"/>
  <c r="F42" i="1"/>
  <c r="F43" i="1" s="1"/>
</calcChain>
</file>

<file path=xl/sharedStrings.xml><?xml version="1.0" encoding="utf-8"?>
<sst xmlns="http://purl.oclc.org/ooxml/spreadsheetml/main" count="545" uniqueCount="86">
  <si>
    <t>Corso di Laurea Magistrale Pianificazione e politiche per la città, l'ambiente e il paesaggio (Classe LM48, codice 1226)</t>
  </si>
  <si>
    <t>Sem</t>
  </si>
  <si>
    <t>Insegnamento</t>
  </si>
  <si>
    <t>CFU
Corso</t>
  </si>
  <si>
    <t>Modulo</t>
  </si>
  <si>
    <t>TAF</t>
  </si>
  <si>
    <t>Ambito disciplinare</t>
  </si>
  <si>
    <t>SSD</t>
  </si>
  <si>
    <t>CFU mod.</t>
  </si>
  <si>
    <t>Ore lezione</t>
  </si>
  <si>
    <t>Ore laboratorio/esercitazione</t>
  </si>
  <si>
    <t>Tot ore  aula</t>
  </si>
  <si>
    <t>Tot ore studio individuale</t>
  </si>
  <si>
    <t>Progetto ambientale e territoriale</t>
  </si>
  <si>
    <t>Pianificazione e progetto ambientale</t>
  </si>
  <si>
    <t>B</t>
  </si>
  <si>
    <t>U&amp;P</t>
  </si>
  <si>
    <t>ICAR/20</t>
  </si>
  <si>
    <t>Evoluzione dei paesaggi costieri</t>
  </si>
  <si>
    <t>C</t>
  </si>
  <si>
    <t>affini</t>
  </si>
  <si>
    <t>ICAR/02</t>
  </si>
  <si>
    <t>ICAR/14</t>
  </si>
  <si>
    <t>Sociologia urbana</t>
  </si>
  <si>
    <t>--</t>
  </si>
  <si>
    <t>EPS</t>
  </si>
  <si>
    <t>SPS/10</t>
  </si>
  <si>
    <t>Paesaggi e topografia antica</t>
  </si>
  <si>
    <t>L-ANT/09</t>
  </si>
  <si>
    <t>Progetto del suolo</t>
  </si>
  <si>
    <t>Ambiente</t>
  </si>
  <si>
    <t>AGR/14</t>
  </si>
  <si>
    <t>Città, ambiente, infrastrutture</t>
  </si>
  <si>
    <t>Sostenibilità urbana</t>
  </si>
  <si>
    <t>ICAR/21</t>
  </si>
  <si>
    <t>Infrastrutture urbane</t>
  </si>
  <si>
    <t>IST</t>
  </si>
  <si>
    <t>ICAR/05</t>
  </si>
  <si>
    <t>Ambiente urbano e salute</t>
  </si>
  <si>
    <t>MED/42</t>
  </si>
  <si>
    <t>2</t>
  </si>
  <si>
    <t>Ulteriori conoscenze linguistiche</t>
  </si>
  <si>
    <t>F</t>
  </si>
  <si>
    <t>UAF</t>
  </si>
  <si>
    <t>Attività a scelta dello studente</t>
  </si>
  <si>
    <t>D</t>
  </si>
  <si>
    <t>Cfu liberi</t>
  </si>
  <si>
    <t>Paesaggio, architettura e biodiversità</t>
  </si>
  <si>
    <t>Architettura del paesaggio</t>
  </si>
  <si>
    <t>ICAR/15</t>
  </si>
  <si>
    <t>Paesaggio e patrimonio dell'architettura</t>
  </si>
  <si>
    <t>Ecologia urbana e dei bacini idrografici</t>
  </si>
  <si>
    <t>BIO/07</t>
  </si>
  <si>
    <t xml:space="preserve">Politiche e progetti per la mobilità sostenibile  </t>
  </si>
  <si>
    <t>Pianificazione dei trasporti</t>
  </si>
  <si>
    <t>ICAR/17</t>
  </si>
  <si>
    <t>Tirocinio</t>
  </si>
  <si>
    <t>Prova finale</t>
  </si>
  <si>
    <t>E</t>
  </si>
  <si>
    <t>PF&amp;L</t>
  </si>
  <si>
    <t>Colonna1</t>
  </si>
  <si>
    <t>Ore laboratorio/ esercitazione</t>
  </si>
  <si>
    <t>Primo anno  a.a.  2022/2023</t>
  </si>
  <si>
    <t>Coorte 2022/2023</t>
  </si>
  <si>
    <t>Secondo anno  a.a. 2023/2024</t>
  </si>
  <si>
    <t>Modellazione digitale avanzata della città e del territorio</t>
  </si>
  <si>
    <t>CFU ONLINE</t>
  </si>
  <si>
    <t>CFU PRESENZA</t>
  </si>
  <si>
    <t>Tot ore insegnamento</t>
  </si>
  <si>
    <t>ORE PRESENZA</t>
  </si>
  <si>
    <t>ORE DISTANZA</t>
  </si>
  <si>
    <t>Architettura e territorio</t>
  </si>
  <si>
    <t>totale CFU a distanza</t>
  </si>
  <si>
    <t>totale CFU in presenza</t>
  </si>
  <si>
    <t>totale ore a distanza</t>
  </si>
  <si>
    <t>totale ore in presenza</t>
  </si>
  <si>
    <t>totale CFU Insegnamenti</t>
  </si>
  <si>
    <t>totale crediti corso laurea LM48</t>
  </si>
  <si>
    <t>ore</t>
  </si>
  <si>
    <t>ore di presenza la settimana</t>
  </si>
  <si>
    <t>15 ottobre-15 giugno (24 settimane  di didattica)</t>
  </si>
  <si>
    <t>CALENDARIO 1-2 semestre</t>
  </si>
  <si>
    <t>CALENDARIO 3 semestre</t>
  </si>
  <si>
    <t>1  ottobre-30 gennaio ( 12 settimane  di didattica)</t>
  </si>
  <si>
    <t>ICAR 22</t>
  </si>
  <si>
    <t>Valutazione e supporto alle decisioni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</si>
</sst>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0]General"/>
    <numFmt numFmtId="165" formatCode="[$€-410]&quot; &quot;#,##0.00;[Red]&quot;-&quot;[$€-410]&quot; &quot;#,##0.00"/>
    <numFmt numFmtId="166" formatCode="[$-410]0"/>
  </numFmts>
  <fonts count="35">
    <font>
      <sz val="11"/>
      <color theme="1"/>
      <name val="Arial"/>
      <family val="2"/>
    </font>
    <font>
      <sz val="12"/>
      <color rgb="FF000000"/>
      <name val="Calibri"/>
      <family val="2"/>
    </font>
    <font>
      <sz val="12"/>
      <color rgb="FFFFFFFF"/>
      <name val="Calibri"/>
      <family val="2"/>
    </font>
    <font>
      <sz val="12"/>
      <color rgb="FF800080"/>
      <name val="Calibri"/>
      <family val="2"/>
    </font>
    <font>
      <b/>
      <sz val="12"/>
      <color rgb="FF8E5E42"/>
      <name val="Calibri"/>
      <family val="2"/>
    </font>
    <font>
      <b/>
      <sz val="12"/>
      <color rgb="FFFFFFFF"/>
      <name val="Calibri"/>
      <family val="2"/>
    </font>
    <font>
      <i/>
      <sz val="12"/>
      <color rgb="FF808080"/>
      <name val="Calibri"/>
      <family val="2"/>
    </font>
    <font>
      <sz val="12"/>
      <color rgb="FF008000"/>
      <name val="Calibri"/>
      <family val="2"/>
    </font>
    <font>
      <b/>
      <sz val="15"/>
      <color rgb="FF666699"/>
      <name val="Calibri"/>
      <family val="2"/>
    </font>
    <font>
      <b/>
      <sz val="13"/>
      <color rgb="FF666699"/>
      <name val="Calibri"/>
      <family val="2"/>
    </font>
    <font>
      <b/>
      <sz val="11"/>
      <color rgb="FF666699"/>
      <name val="Calibri"/>
      <family val="2"/>
    </font>
    <font>
      <sz val="12"/>
      <color rgb="FF333399"/>
      <name val="Calibri"/>
      <family val="2"/>
    </font>
    <font>
      <sz val="12"/>
      <color rgb="FF8E5E42"/>
      <name val="Calibri"/>
      <family val="2"/>
    </font>
    <font>
      <sz val="12"/>
      <color rgb="FF993300"/>
      <name val="Calibri"/>
      <family val="2"/>
    </font>
    <font>
      <sz val="12"/>
      <color rgb="FF000000"/>
      <name val="Arial"/>
      <family val="2"/>
    </font>
    <font>
      <b/>
      <sz val="12"/>
      <color rgb="FF333333"/>
      <name val="Calibri"/>
      <family val="2"/>
    </font>
    <font>
      <sz val="18"/>
      <color rgb="FF666699"/>
      <name val="Calibri Light"/>
      <family val="2"/>
    </font>
    <font>
      <b/>
      <sz val="12"/>
      <color rgb="FF000000"/>
      <name val="Calibri"/>
      <family val="2"/>
    </font>
    <font>
      <sz val="12"/>
      <color rgb="FFFF0000"/>
      <name val="Calibri"/>
      <family val="2"/>
    </font>
    <font>
      <b/>
      <i/>
      <sz val="16"/>
      <color theme="1"/>
      <name val="Arial"/>
      <family val="2"/>
    </font>
    <font>
      <b/>
      <i/>
      <sz val="16"/>
      <color rgb="FF000000"/>
      <name val="Arial"/>
      <family val="2"/>
    </font>
    <font>
      <sz val="9"/>
      <color rgb="FF000000"/>
      <name val="Helvetica Neue"/>
      <family val="2"/>
    </font>
    <font>
      <b/>
      <i/>
      <u/>
      <sz val="11"/>
      <color theme="1"/>
      <name val="Arial"/>
      <family val="2"/>
    </font>
    <font>
      <b/>
      <i/>
      <u/>
      <sz val="12"/>
      <color rgb="FF000000"/>
      <name val="Arial"/>
      <family val="2"/>
    </font>
    <font>
      <b/>
      <sz val="16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1"/>
    </font>
    <font>
      <b/>
      <sz val="12"/>
      <color rgb="FFFF0000"/>
      <name val="Arial"/>
      <family val="2"/>
    </font>
    <font>
      <sz val="18"/>
      <color rgb="FF000000"/>
      <name val="Arial"/>
      <family val="2"/>
    </font>
    <font>
      <sz val="18"/>
      <color rgb="FF000000"/>
      <name val="Arial1"/>
    </font>
    <font>
      <b/>
      <sz val="10"/>
      <color rgb="FF000000"/>
      <name val="Arial1"/>
    </font>
    <font>
      <sz val="12"/>
      <color theme="1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rgb="FFFFFFCC"/>
      </patternFill>
    </fill>
    <fill>
      <patternFill patternType="solid">
        <fgColor rgb="FFA0E0E0"/>
        <bgColor rgb="FFA0E0E0"/>
      </patternFill>
    </fill>
    <fill>
      <patternFill patternType="solid">
        <fgColor rgb="FFCCFFCC"/>
        <bgColor rgb="FFCCFFCC"/>
      </patternFill>
    </fill>
    <fill>
      <patternFill patternType="solid">
        <fgColor rgb="FF99CCFF"/>
        <bgColor rgb="FF99CCFF"/>
      </patternFill>
    </fill>
    <fill>
      <patternFill patternType="solid">
        <fgColor rgb="FFFFFF99"/>
        <bgColor rgb="FFFFFF99"/>
      </patternFill>
    </fill>
    <fill>
      <patternFill patternType="solid">
        <fgColor rgb="FF33CCCC"/>
        <bgColor rgb="FF33CCCC"/>
      </patternFill>
    </fill>
    <fill>
      <patternFill patternType="solid">
        <fgColor rgb="FF286676"/>
        <bgColor rgb="FF286676"/>
      </patternFill>
    </fill>
    <fill>
      <patternFill patternType="solid">
        <fgColor rgb="FF333399"/>
        <bgColor rgb="FF333399"/>
      </patternFill>
    </fill>
    <fill>
      <patternFill patternType="solid">
        <fgColor rgb="FFFF6600"/>
        <bgColor rgb="FFFF6600"/>
      </patternFill>
    </fill>
    <fill>
      <patternFill patternType="solid">
        <fgColor rgb="FF969696"/>
        <bgColor rgb="FF969696"/>
      </patternFill>
    </fill>
    <fill>
      <patternFill patternType="solid">
        <fgColor rgb="FF958C41"/>
        <bgColor rgb="FF958C41"/>
      </patternFill>
    </fill>
    <fill>
      <patternFill patternType="solid">
        <fgColor rgb="FFFF99CC"/>
        <bgColor rgb="FFFF99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0" tint="-0.249977111117893"/>
        <bgColor indexed="64"/>
      </patternFill>
    </fill>
  </fills>
  <borders count="32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double">
        <color rgb="FF333333"/>
      </start>
      <end style="double">
        <color rgb="FF333333"/>
      </end>
      <top style="double">
        <color rgb="FF333333"/>
      </top>
      <bottom style="double">
        <color rgb="FF333333"/>
      </bottom>
      <diagonal/>
    </border>
    <border>
      <start/>
      <end/>
      <top/>
      <bottom style="thin">
        <color rgb="FF333399"/>
      </bottom>
      <diagonal/>
    </border>
    <border>
      <start/>
      <end/>
      <top/>
      <bottom style="thin">
        <color rgb="FF99CCFF"/>
      </bottom>
      <diagonal/>
    </border>
    <border>
      <start/>
      <end/>
      <top/>
      <bottom style="thin">
        <color rgb="FF33CCCC"/>
      </bottom>
      <diagonal/>
    </border>
    <border>
      <start/>
      <end/>
      <top/>
      <bottom style="double">
        <color rgb="FF8E5E42"/>
      </bottom>
      <diagonal/>
    </border>
    <border>
      <start style="thin">
        <color rgb="FFC0C0C0"/>
      </start>
      <end style="thin">
        <color rgb="FFC0C0C0"/>
      </end>
      <top style="thin">
        <color rgb="FFC0C0C0"/>
      </top>
      <bottom style="thin">
        <color rgb="FFC0C0C0"/>
      </bottom>
      <diagonal/>
    </border>
    <border>
      <start style="thin">
        <color rgb="FF333333"/>
      </start>
      <end style="thin">
        <color rgb="FF333333"/>
      </end>
      <top style="thin">
        <color rgb="FF333333"/>
      </top>
      <bottom style="thin">
        <color rgb="FF333333"/>
      </bottom>
      <diagonal/>
    </border>
    <border>
      <start/>
      <end/>
      <top style="thin">
        <color rgb="FF333399"/>
      </top>
      <bottom style="double">
        <color rgb="FF333399"/>
      </bottom>
      <diagonal/>
    </border>
    <border>
      <start/>
      <end/>
      <top style="thin">
        <color rgb="FF000000"/>
      </top>
      <bottom style="thin">
        <color rgb="FF000000"/>
      </bottom>
      <diagonal/>
    </border>
    <border>
      <start/>
      <end/>
      <top/>
      <bottom style="thin">
        <color rgb="FF000000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thin">
        <color rgb="FF000000"/>
      </top>
      <bottom style="thin">
        <color rgb="FF000000"/>
      </bottom>
      <diagonal/>
    </border>
    <border>
      <start/>
      <end style="medium">
        <color indexed="64"/>
      </end>
      <top style="thin">
        <color rgb="FF000000"/>
      </top>
      <bottom style="thin">
        <color rgb="FF000000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/>
      <end style="medium">
        <color indexed="64"/>
      </end>
      <top style="thin">
        <color rgb="FF000000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rgb="FF000000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 style="thin">
        <color rgb="FF000000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/>
      <top style="thin">
        <color rgb="FF000000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thin">
        <color rgb="FF000000"/>
      </bottom>
      <diagonal/>
    </border>
    <border>
      <start/>
      <end style="medium">
        <color indexed="64"/>
      </end>
      <top/>
      <bottom style="thin">
        <color rgb="FF000000"/>
      </bottom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/>
      <end/>
      <top/>
      <bottom style="medium">
        <color indexed="64"/>
      </bottom>
      <diagonal/>
    </border>
    <border>
      <start/>
      <end/>
      <top style="thin">
        <color rgb="FF000000"/>
      </top>
      <bottom style="thin">
        <color indexed="64"/>
      </bottom>
      <diagonal/>
    </border>
  </borders>
  <cellStyleXfs count="52">
    <xf numFmtId="0" fontId="0" fillId="0" borderId="0"/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3" borderId="0"/>
    <xf numFmtId="0" fontId="1" fillId="3" borderId="0"/>
    <xf numFmtId="0" fontId="1" fillId="9" borderId="0"/>
    <xf numFmtId="0" fontId="1" fillId="8" borderId="0"/>
    <xf numFmtId="0" fontId="1" fillId="9" borderId="0"/>
    <xf numFmtId="0" fontId="1" fillId="10" borderId="0"/>
    <xf numFmtId="0" fontId="1" fillId="3" borderId="0"/>
    <xf numFmtId="0" fontId="1" fillId="3" borderId="0"/>
    <xf numFmtId="0" fontId="1" fillId="9" borderId="0"/>
    <xf numFmtId="0" fontId="1" fillId="8" borderId="0"/>
    <xf numFmtId="0" fontId="1" fillId="11" borderId="0"/>
    <xf numFmtId="0" fontId="2" fillId="12" borderId="0"/>
    <xf numFmtId="0" fontId="2" fillId="13" borderId="0"/>
    <xf numFmtId="0" fontId="2" fillId="14" borderId="0"/>
    <xf numFmtId="0" fontId="2" fillId="15" borderId="0"/>
    <xf numFmtId="0" fontId="2" fillId="10" borderId="0"/>
    <xf numFmtId="0" fontId="2" fillId="11" borderId="0"/>
    <xf numFmtId="0" fontId="3" fillId="16" borderId="0"/>
    <xf numFmtId="0" fontId="4" fillId="3" borderId="1"/>
    <xf numFmtId="0" fontId="5" fillId="14" borderId="2"/>
    <xf numFmtId="0" fontId="6" fillId="0" borderId="0"/>
    <xf numFmtId="0" fontId="7" fillId="7" borderId="0"/>
    <xf numFmtId="0" fontId="8" fillId="0" borderId="3"/>
    <xf numFmtId="0" fontId="9" fillId="0" borderId="4"/>
    <xf numFmtId="0" fontId="10" fillId="0" borderId="5"/>
    <xf numFmtId="0" fontId="10" fillId="0" borderId="0"/>
    <xf numFmtId="0" fontId="11" fillId="3" borderId="1"/>
    <xf numFmtId="0" fontId="12" fillId="0" borderId="6"/>
    <xf numFmtId="0" fontId="13" fillId="9" borderId="0"/>
    <xf numFmtId="164" fontId="1" fillId="0" borderId="0"/>
    <xf numFmtId="0" fontId="14" fillId="5" borderId="7"/>
    <xf numFmtId="0" fontId="15" fillId="3" borderId="8"/>
    <xf numFmtId="0" fontId="16" fillId="0" borderId="0"/>
    <xf numFmtId="0" fontId="17" fillId="0" borderId="9"/>
    <xf numFmtId="0" fontId="18" fillId="0" borderId="0"/>
    <xf numFmtId="0" fontId="19" fillId="0" borderId="0">
      <alignment horizontal="center"/>
    </xf>
    <xf numFmtId="164" fontId="20" fillId="0" borderId="0">
      <alignment horizontal="center"/>
    </xf>
    <xf numFmtId="0" fontId="19" fillId="0" borderId="0">
      <alignment horizontal="center" textRotation="90"/>
    </xf>
    <xf numFmtId="164" fontId="20" fillId="0" borderId="0">
      <alignment horizontal="center" textRotation="90"/>
    </xf>
    <xf numFmtId="164" fontId="21" fillId="0" borderId="0"/>
    <xf numFmtId="0" fontId="22" fillId="0" borderId="0"/>
    <xf numFmtId="164" fontId="23" fillId="0" borderId="0"/>
    <xf numFmtId="165" fontId="22" fillId="0" borderId="0"/>
    <xf numFmtId="164" fontId="23" fillId="0" borderId="0"/>
  </cellStyleXfs>
  <cellXfs count="139">
    <xf numFmtId="0" fontId="0" fillId="0" borderId="0" xfId="0"/>
    <xf numFmtId="164" fontId="24" fillId="0" borderId="0" xfId="37" applyFont="1" applyFill="1" applyAlignment="1">
      <alignment horizontal="left"/>
    </xf>
    <xf numFmtId="164" fontId="24" fillId="0" borderId="0" xfId="37" applyFont="1" applyFill="1" applyAlignment="1">
      <alignment horizontal="center"/>
    </xf>
    <xf numFmtId="164" fontId="24" fillId="0" borderId="0" xfId="37" applyFont="1" applyFill="1" applyAlignment="1">
      <alignment horizontal="left" wrapText="1"/>
    </xf>
    <xf numFmtId="164" fontId="1" fillId="0" borderId="0" xfId="37" applyAlignment="1">
      <alignment horizontal="center"/>
    </xf>
    <xf numFmtId="164" fontId="1" fillId="0" borderId="0" xfId="37" applyAlignment="1">
      <alignment vertical="center"/>
    </xf>
    <xf numFmtId="164" fontId="14" fillId="0" borderId="0" xfId="37" applyFont="1" applyAlignment="1">
      <alignment vertical="center"/>
    </xf>
    <xf numFmtId="164" fontId="14" fillId="0" borderId="0" xfId="37" applyFont="1" applyAlignment="1">
      <alignment horizontal="center"/>
    </xf>
    <xf numFmtId="164" fontId="25" fillId="0" borderId="0" xfId="37" applyFont="1" applyAlignment="1">
      <alignment vertical="center"/>
    </xf>
    <xf numFmtId="164" fontId="25" fillId="0" borderId="0" xfId="37" applyFont="1" applyAlignment="1">
      <alignment horizontal="center" vertical="center"/>
    </xf>
    <xf numFmtId="164" fontId="25" fillId="0" borderId="0" xfId="37" applyFont="1" applyAlignment="1">
      <alignment vertical="center" wrapText="1"/>
    </xf>
    <xf numFmtId="164" fontId="25" fillId="0" borderId="0" xfId="37" applyFont="1" applyFill="1" applyAlignment="1">
      <alignment horizontal="center" vertical="center"/>
    </xf>
    <xf numFmtId="164" fontId="14" fillId="0" borderId="0" xfId="37" applyFont="1" applyFill="1" applyBorder="1" applyAlignment="1">
      <alignment vertical="center"/>
    </xf>
    <xf numFmtId="164" fontId="1" fillId="0" borderId="0" xfId="37" applyBorder="1" applyAlignment="1">
      <alignment horizontal="center"/>
    </xf>
    <xf numFmtId="164" fontId="25" fillId="0" borderId="0" xfId="37" applyFont="1" applyFill="1" applyBorder="1" applyAlignment="1">
      <alignment horizontal="left"/>
    </xf>
    <xf numFmtId="164" fontId="25" fillId="0" borderId="0" xfId="37" applyFont="1" applyFill="1" applyBorder="1" applyAlignment="1">
      <alignment horizontal="center" wrapText="1"/>
    </xf>
    <xf numFmtId="164" fontId="25" fillId="0" borderId="0" xfId="37" applyFont="1" applyFill="1" applyBorder="1" applyAlignment="1">
      <alignment horizontal="left" wrapText="1"/>
    </xf>
    <xf numFmtId="164" fontId="25" fillId="0" borderId="0" xfId="37" applyFont="1" applyFill="1" applyBorder="1" applyAlignment="1">
      <alignment horizontal="center"/>
    </xf>
    <xf numFmtId="164" fontId="1" fillId="0" borderId="0" xfId="37" applyAlignment="1"/>
    <xf numFmtId="164" fontId="14" fillId="0" borderId="10" xfId="37" applyFont="1" applyFill="1" applyBorder="1" applyAlignment="1">
      <alignment horizontal="center" vertical="center"/>
    </xf>
    <xf numFmtId="164" fontId="14" fillId="0" borderId="10" xfId="37" applyFont="1" applyFill="1" applyBorder="1" applyAlignment="1">
      <alignment horizontal="left" vertical="center" wrapText="1"/>
    </xf>
    <xf numFmtId="164" fontId="14" fillId="0" borderId="10" xfId="37" applyFont="1" applyFill="1" applyBorder="1" applyAlignment="1">
      <alignment horizontal="center" vertical="center" wrapText="1"/>
    </xf>
    <xf numFmtId="164" fontId="14" fillId="0" borderId="10" xfId="37" applyFont="1" applyFill="1" applyBorder="1" applyAlignment="1">
      <alignment vertical="center" wrapText="1"/>
    </xf>
    <xf numFmtId="164" fontId="14" fillId="0" borderId="10" xfId="37" applyFont="1" applyFill="1" applyBorder="1" applyAlignment="1">
      <alignment horizontal="left" vertical="center"/>
    </xf>
    <xf numFmtId="164" fontId="14" fillId="0" borderId="10" xfId="37" applyFont="1" applyFill="1" applyBorder="1" applyAlignment="1">
      <alignment vertical="center"/>
    </xf>
    <xf numFmtId="49" fontId="14" fillId="0" borderId="10" xfId="37" applyNumberFormat="1" applyFont="1" applyFill="1" applyBorder="1" applyAlignment="1">
      <alignment horizontal="left" vertical="center" wrapText="1"/>
    </xf>
    <xf numFmtId="164" fontId="14" fillId="0" borderId="11" xfId="37" applyFont="1" applyFill="1" applyBorder="1" applyAlignment="1">
      <alignment horizontal="center" vertical="center"/>
    </xf>
    <xf numFmtId="164" fontId="14" fillId="0" borderId="11" xfId="37" applyFont="1" applyFill="1" applyBorder="1" applyAlignment="1">
      <alignment horizontal="left" vertical="center"/>
    </xf>
    <xf numFmtId="49" fontId="14" fillId="0" borderId="10" xfId="37" applyNumberFormat="1" applyFont="1" applyFill="1" applyBorder="1" applyAlignment="1">
      <alignment horizontal="center" vertical="center"/>
    </xf>
    <xf numFmtId="164" fontId="14" fillId="0" borderId="0" xfId="37" applyFont="1" applyFill="1" applyBorder="1" applyAlignment="1">
      <alignment horizontal="center" vertical="center"/>
    </xf>
    <xf numFmtId="164" fontId="14" fillId="0" borderId="0" xfId="37" applyFont="1" applyFill="1" applyBorder="1" applyAlignment="1">
      <alignment vertical="center" wrapText="1"/>
    </xf>
    <xf numFmtId="164" fontId="14" fillId="0" borderId="0" xfId="37" applyFont="1" applyFill="1" applyBorder="1" applyAlignment="1">
      <alignment horizontal="left" vertical="center"/>
    </xf>
    <xf numFmtId="164" fontId="1" fillId="0" borderId="0" xfId="37" applyFill="1" applyAlignment="1">
      <alignment vertical="center"/>
    </xf>
    <xf numFmtId="164" fontId="26" fillId="0" borderId="0" xfId="37" applyFont="1" applyFill="1" applyBorder="1" applyAlignment="1">
      <alignment horizontal="center" vertical="center"/>
    </xf>
    <xf numFmtId="164" fontId="26" fillId="0" borderId="0" xfId="37" applyFont="1" applyFill="1" applyAlignment="1">
      <alignment vertical="center"/>
    </xf>
    <xf numFmtId="164" fontId="26" fillId="0" borderId="0" xfId="37" applyFont="1" applyFill="1" applyAlignment="1">
      <alignment horizontal="center" vertical="center"/>
    </xf>
    <xf numFmtId="164" fontId="26" fillId="0" borderId="0" xfId="37" applyFont="1" applyFill="1" applyAlignment="1">
      <alignment vertical="center" wrapText="1"/>
    </xf>
    <xf numFmtId="164" fontId="26" fillId="0" borderId="0" xfId="37" applyFont="1" applyAlignment="1">
      <alignment horizontal="center" vertical="center"/>
    </xf>
    <xf numFmtId="164" fontId="26" fillId="0" borderId="0" xfId="37" applyFont="1" applyAlignment="1">
      <alignment vertical="center" wrapText="1"/>
    </xf>
    <xf numFmtId="164" fontId="26" fillId="0" borderId="0" xfId="37" applyFont="1" applyAlignment="1">
      <alignment vertical="center"/>
    </xf>
    <xf numFmtId="164" fontId="1" fillId="0" borderId="0" xfId="37" applyAlignment="1">
      <alignment horizontal="center" vertical="center"/>
    </xf>
    <xf numFmtId="0" fontId="14" fillId="4" borderId="10" xfId="0" applyFont="1" applyFill="1" applyBorder="1" applyAlignment="1">
      <alignment horizontal="center" vertical="center" wrapText="1"/>
    </xf>
    <xf numFmtId="166" fontId="14" fillId="4" borderId="10" xfId="0" applyNumberFormat="1" applyFont="1" applyFill="1" applyBorder="1" applyAlignment="1">
      <alignment horizontal="center" vertical="center" wrapText="1"/>
    </xf>
    <xf numFmtId="164" fontId="25" fillId="0" borderId="0" xfId="37" applyFont="1" applyFill="1" applyBorder="1" applyAlignment="1"/>
    <xf numFmtId="164" fontId="25" fillId="0" borderId="0" xfId="37" applyFont="1" applyFill="1" applyBorder="1" applyAlignment="1">
      <alignment wrapText="1"/>
    </xf>
    <xf numFmtId="164" fontId="14" fillId="0" borderId="0" xfId="37" applyFont="1" applyFill="1" applyBorder="1" applyAlignment="1">
      <alignment wrapText="1"/>
    </xf>
    <xf numFmtId="164" fontId="14" fillId="0" borderId="10" xfId="37" applyFont="1" applyFill="1" applyBorder="1" applyAlignment="1">
      <alignment horizontal="center" vertical="center"/>
    </xf>
    <xf numFmtId="164" fontId="14" fillId="0" borderId="10" xfId="37" applyFont="1" applyFill="1" applyBorder="1" applyAlignment="1">
      <alignment horizontal="left" vertical="center"/>
    </xf>
    <xf numFmtId="164" fontId="18" fillId="0" borderId="0" xfId="37" applyFont="1" applyFill="1" applyAlignment="1">
      <alignment vertical="center"/>
    </xf>
    <xf numFmtId="164" fontId="24" fillId="17" borderId="0" xfId="37" applyFont="1" applyFill="1" applyAlignment="1">
      <alignment horizontal="left"/>
    </xf>
    <xf numFmtId="164" fontId="1" fillId="17" borderId="0" xfId="37" applyFill="1" applyAlignment="1">
      <alignment vertical="center"/>
    </xf>
    <xf numFmtId="164" fontId="24" fillId="19" borderId="0" xfId="37" applyFont="1" applyFill="1" applyAlignment="1">
      <alignment horizontal="left"/>
    </xf>
    <xf numFmtId="164" fontId="1" fillId="19" borderId="0" xfId="37" applyFill="1" applyAlignment="1">
      <alignment vertical="center"/>
    </xf>
    <xf numFmtId="0" fontId="0" fillId="19" borderId="0" xfId="0" applyFill="1"/>
    <xf numFmtId="164" fontId="14" fillId="21" borderId="0" xfId="37" applyFont="1" applyFill="1" applyBorder="1" applyAlignment="1">
      <alignment horizontal="center" vertical="center"/>
    </xf>
    <xf numFmtId="164" fontId="14" fillId="21" borderId="0" xfId="37" applyFont="1" applyFill="1" applyBorder="1" applyAlignment="1">
      <alignment wrapText="1"/>
    </xf>
    <xf numFmtId="164" fontId="24" fillId="21" borderId="0" xfId="37" applyFont="1" applyFill="1" applyBorder="1" applyAlignment="1">
      <alignment horizontal="left"/>
    </xf>
    <xf numFmtId="164" fontId="1" fillId="21" borderId="0" xfId="37" applyFill="1" applyBorder="1" applyAlignment="1">
      <alignment vertical="center"/>
    </xf>
    <xf numFmtId="164" fontId="1" fillId="21" borderId="0" xfId="37" applyFill="1" applyBorder="1" applyAlignment="1"/>
    <xf numFmtId="0" fontId="14" fillId="22" borderId="0" xfId="0" applyFont="1" applyFill="1" applyBorder="1" applyAlignment="1">
      <alignment horizontal="center" vertical="center" wrapText="1"/>
    </xf>
    <xf numFmtId="164" fontId="26" fillId="21" borderId="0" xfId="37" applyFont="1" applyFill="1" applyBorder="1" applyAlignment="1">
      <alignment horizontal="center" vertical="center"/>
    </xf>
    <xf numFmtId="0" fontId="0" fillId="21" borderId="0" xfId="0" applyFill="1"/>
    <xf numFmtId="164" fontId="14" fillId="17" borderId="14" xfId="37" applyFont="1" applyFill="1" applyBorder="1" applyAlignment="1">
      <alignment horizontal="center" vertical="center"/>
    </xf>
    <xf numFmtId="164" fontId="14" fillId="19" borderId="15" xfId="37" applyFont="1" applyFill="1" applyBorder="1" applyAlignment="1">
      <alignment horizontal="center" vertical="center"/>
    </xf>
    <xf numFmtId="0" fontId="14" fillId="18" borderId="14" xfId="0" applyFont="1" applyFill="1" applyBorder="1" applyAlignment="1">
      <alignment horizontal="center" vertical="center" wrapText="1"/>
    </xf>
    <xf numFmtId="0" fontId="14" fillId="20" borderId="15" xfId="0" applyFont="1" applyFill="1" applyBorder="1" applyAlignment="1">
      <alignment horizontal="center" vertical="center" wrapText="1"/>
    </xf>
    <xf numFmtId="164" fontId="1" fillId="21" borderId="12" xfId="37" applyFill="1" applyBorder="1" applyAlignment="1">
      <alignment horizontal="center" wrapText="1"/>
    </xf>
    <xf numFmtId="164" fontId="1" fillId="21" borderId="13" xfId="37" applyFill="1" applyBorder="1" applyAlignment="1">
      <alignment horizontal="center" wrapText="1"/>
    </xf>
    <xf numFmtId="0" fontId="27" fillId="4" borderId="19" xfId="0" applyFont="1" applyFill="1" applyBorder="1" applyAlignment="1">
      <alignment horizontal="right" vertical="center" wrapText="1"/>
    </xf>
    <xf numFmtId="0" fontId="28" fillId="0" borderId="20" xfId="0" applyFont="1" applyBorder="1" applyAlignment="1">
      <alignment horizontal="center"/>
    </xf>
    <xf numFmtId="0" fontId="14" fillId="23" borderId="14" xfId="0" applyFont="1" applyFill="1" applyBorder="1" applyAlignment="1">
      <alignment horizontal="right" vertical="center" wrapText="1"/>
    </xf>
    <xf numFmtId="0" fontId="29" fillId="24" borderId="22" xfId="0" applyFont="1" applyFill="1" applyBorder="1" applyAlignment="1">
      <alignment horizontal="center"/>
    </xf>
    <xf numFmtId="0" fontId="14" fillId="18" borderId="14" xfId="0" applyFont="1" applyFill="1" applyBorder="1" applyAlignment="1">
      <alignment horizontal="right" vertical="center" wrapText="1"/>
    </xf>
    <xf numFmtId="0" fontId="29" fillId="17" borderId="22" xfId="0" applyFont="1" applyFill="1" applyBorder="1" applyAlignment="1">
      <alignment horizontal="center"/>
    </xf>
    <xf numFmtId="0" fontId="14" fillId="4" borderId="14" xfId="0" applyFont="1" applyFill="1" applyBorder="1" applyAlignment="1">
      <alignment horizontal="left" vertical="center" wrapText="1"/>
    </xf>
    <xf numFmtId="0" fontId="28" fillId="0" borderId="22" xfId="0" applyFont="1" applyBorder="1" applyAlignment="1">
      <alignment horizontal="center"/>
    </xf>
    <xf numFmtId="0" fontId="14" fillId="4" borderId="15" xfId="0" applyFont="1" applyFill="1" applyBorder="1" applyAlignment="1">
      <alignment horizontal="center" vertical="center" wrapText="1"/>
    </xf>
    <xf numFmtId="0" fontId="14" fillId="18" borderId="23" xfId="0" applyFont="1" applyFill="1" applyBorder="1" applyAlignment="1">
      <alignment horizontal="right" vertical="center" wrapText="1"/>
    </xf>
    <xf numFmtId="0" fontId="29" fillId="17" borderId="24" xfId="0" applyFont="1" applyFill="1" applyBorder="1" applyAlignment="1">
      <alignment horizontal="center"/>
    </xf>
    <xf numFmtId="164" fontId="14" fillId="0" borderId="14" xfId="37" applyFont="1" applyFill="1" applyBorder="1" applyAlignment="1">
      <alignment horizontal="center" vertical="center"/>
    </xf>
    <xf numFmtId="164" fontId="14" fillId="0" borderId="15" xfId="37" applyFont="1" applyFill="1" applyBorder="1" applyAlignment="1">
      <alignment horizontal="center" vertical="center"/>
    </xf>
    <xf numFmtId="0" fontId="0" fillId="0" borderId="0" xfId="0" applyFill="1"/>
    <xf numFmtId="0" fontId="27" fillId="4" borderId="25" xfId="0" applyFont="1" applyFill="1" applyBorder="1" applyAlignment="1">
      <alignment horizontal="right" vertical="center" wrapText="1"/>
    </xf>
    <xf numFmtId="164" fontId="25" fillId="17" borderId="16" xfId="37" applyFont="1" applyFill="1" applyBorder="1" applyAlignment="1">
      <alignment horizontal="center" vertical="center"/>
    </xf>
    <xf numFmtId="164" fontId="25" fillId="19" borderId="17" xfId="37" applyFont="1" applyFill="1" applyBorder="1" applyAlignment="1">
      <alignment horizontal="center" vertical="center"/>
    </xf>
    <xf numFmtId="164" fontId="25" fillId="0" borderId="0" xfId="37" applyFont="1" applyFill="1" applyBorder="1" applyAlignment="1">
      <alignment horizontal="center" vertical="center"/>
    </xf>
    <xf numFmtId="164" fontId="30" fillId="0" borderId="0" xfId="37" applyFont="1" applyFill="1" applyAlignment="1">
      <alignment horizontal="center" vertical="center"/>
    </xf>
    <xf numFmtId="164" fontId="25" fillId="4" borderId="21" xfId="0" applyNumberFormat="1" applyFont="1" applyFill="1" applyBorder="1" applyAlignment="1">
      <alignment horizontal="center" vertical="center" wrapText="1"/>
    </xf>
    <xf numFmtId="164" fontId="14" fillId="23" borderId="15" xfId="0" applyNumberFormat="1" applyFont="1" applyFill="1" applyBorder="1" applyAlignment="1">
      <alignment horizontal="center" vertical="center" wrapText="1"/>
    </xf>
    <xf numFmtId="164" fontId="14" fillId="18" borderId="15" xfId="0" applyNumberFormat="1" applyFont="1" applyFill="1" applyBorder="1" applyAlignment="1">
      <alignment horizontal="center" vertical="center" wrapText="1"/>
    </xf>
    <xf numFmtId="164" fontId="25" fillId="4" borderId="26" xfId="0" applyNumberFormat="1" applyFont="1" applyFill="1" applyBorder="1" applyAlignment="1">
      <alignment horizontal="center" vertical="center" wrapText="1"/>
    </xf>
    <xf numFmtId="164" fontId="14" fillId="17" borderId="14" xfId="37" quotePrefix="1" applyFont="1" applyFill="1" applyBorder="1" applyAlignment="1">
      <alignment horizontal="center" vertical="center"/>
    </xf>
    <xf numFmtId="164" fontId="31" fillId="0" borderId="10" xfId="37" applyFont="1" applyFill="1" applyBorder="1" applyAlignment="1">
      <alignment horizontal="center" vertical="center"/>
    </xf>
    <xf numFmtId="164" fontId="25" fillId="19" borderId="18" xfId="37" applyFont="1" applyFill="1" applyBorder="1" applyAlignment="1">
      <alignment horizontal="center" vertical="center"/>
    </xf>
    <xf numFmtId="164" fontId="30" fillId="17" borderId="16" xfId="37" applyFont="1" applyFill="1" applyBorder="1" applyAlignment="1">
      <alignment horizontal="center" vertical="center"/>
    </xf>
    <xf numFmtId="164" fontId="30" fillId="19" borderId="17" xfId="37" applyFont="1" applyFill="1" applyBorder="1" applyAlignment="1">
      <alignment horizontal="center" vertical="center"/>
    </xf>
    <xf numFmtId="164" fontId="14" fillId="18" borderId="18" xfId="0" applyNumberFormat="1" applyFont="1" applyFill="1" applyBorder="1" applyAlignment="1">
      <alignment horizontal="center" vertical="center" wrapText="1"/>
    </xf>
    <xf numFmtId="164" fontId="32" fillId="17" borderId="23" xfId="37" applyFont="1" applyFill="1" applyBorder="1" applyAlignment="1">
      <alignment horizontal="center" vertical="center"/>
    </xf>
    <xf numFmtId="164" fontId="32" fillId="19" borderId="18" xfId="37" applyFont="1" applyFill="1" applyBorder="1" applyAlignment="1">
      <alignment horizontal="center" vertical="center"/>
    </xf>
    <xf numFmtId="164" fontId="1" fillId="0" borderId="12" xfId="37" applyBorder="1" applyAlignment="1">
      <alignment vertical="center"/>
    </xf>
    <xf numFmtId="164" fontId="1" fillId="0" borderId="27" xfId="37" applyBorder="1" applyAlignment="1">
      <alignment vertical="center"/>
    </xf>
    <xf numFmtId="164" fontId="1" fillId="0" borderId="13" xfId="37" applyBorder="1" applyAlignment="1">
      <alignment vertical="center"/>
    </xf>
    <xf numFmtId="164" fontId="1" fillId="0" borderId="28" xfId="37" applyBorder="1" applyAlignment="1">
      <alignment vertical="center"/>
    </xf>
    <xf numFmtId="164" fontId="1" fillId="0" borderId="0" xfId="37" applyBorder="1" applyAlignment="1">
      <alignment vertical="center"/>
    </xf>
    <xf numFmtId="164" fontId="1" fillId="0" borderId="29" xfId="37" applyBorder="1" applyAlignment="1">
      <alignment vertical="center"/>
    </xf>
    <xf numFmtId="164" fontId="1" fillId="0" borderId="16" xfId="37" applyBorder="1" applyAlignment="1">
      <alignment horizontal="right" vertical="center"/>
    </xf>
    <xf numFmtId="164" fontId="1" fillId="0" borderId="30" xfId="37" applyBorder="1" applyAlignment="1">
      <alignment vertical="center"/>
    </xf>
    <xf numFmtId="164" fontId="1" fillId="0" borderId="17" xfId="37" applyBorder="1" applyAlignment="1">
      <alignment vertical="center"/>
    </xf>
    <xf numFmtId="164" fontId="14" fillId="0" borderId="10" xfId="37" applyFont="1" applyFill="1" applyBorder="1" applyAlignment="1">
      <alignment horizontal="center" vertical="center"/>
    </xf>
    <xf numFmtId="164" fontId="14" fillId="0" borderId="10" xfId="37" applyFont="1" applyFill="1" applyBorder="1" applyAlignment="1">
      <alignment horizontal="center" vertical="center" wrapText="1"/>
    </xf>
    <xf numFmtId="164" fontId="14" fillId="21" borderId="10" xfId="37" applyFont="1" applyFill="1" applyBorder="1" applyAlignment="1">
      <alignment horizontal="center" vertical="center"/>
    </xf>
    <xf numFmtId="164" fontId="31" fillId="21" borderId="10" xfId="37" applyFont="1" applyFill="1" applyBorder="1" applyAlignment="1">
      <alignment horizontal="center" vertical="center"/>
    </xf>
    <xf numFmtId="164" fontId="31" fillId="21" borderId="10" xfId="37" applyFont="1" applyFill="1" applyBorder="1" applyAlignment="1">
      <alignment vertical="center" wrapText="1"/>
    </xf>
    <xf numFmtId="49" fontId="31" fillId="21" borderId="10" xfId="37" applyNumberFormat="1" applyFont="1" applyFill="1" applyBorder="1" applyAlignment="1">
      <alignment horizontal="left" vertical="center" wrapText="1"/>
    </xf>
    <xf numFmtId="164" fontId="31" fillId="21" borderId="0" xfId="37" applyFont="1" applyFill="1" applyBorder="1" applyAlignment="1">
      <alignment horizontal="center" vertical="center"/>
    </xf>
    <xf numFmtId="164" fontId="34" fillId="21" borderId="0" xfId="37" applyFont="1" applyFill="1" applyAlignment="1">
      <alignment vertical="center"/>
    </xf>
    <xf numFmtId="0" fontId="33" fillId="21" borderId="0" xfId="0" applyFont="1" applyFill="1"/>
    <xf numFmtId="164" fontId="31" fillId="0" borderId="10" xfId="37" applyFont="1" applyFill="1" applyBorder="1" applyAlignment="1">
      <alignment vertical="center" wrapText="1"/>
    </xf>
    <xf numFmtId="164" fontId="31" fillId="0" borderId="10" xfId="37" applyFont="1" applyFill="1" applyBorder="1" applyAlignment="1">
      <alignment horizontal="left" vertical="center"/>
    </xf>
    <xf numFmtId="164" fontId="31" fillId="17" borderId="14" xfId="37" applyFont="1" applyFill="1" applyBorder="1" applyAlignment="1">
      <alignment horizontal="center" vertical="center"/>
    </xf>
    <xf numFmtId="164" fontId="31" fillId="19" borderId="15" xfId="37" applyFont="1" applyFill="1" applyBorder="1" applyAlignment="1">
      <alignment horizontal="center" vertical="center"/>
    </xf>
    <xf numFmtId="164" fontId="14" fillId="0" borderId="10" xfId="37" applyFont="1" applyFill="1" applyBorder="1" applyAlignment="1">
      <alignment horizontal="center" vertical="center"/>
    </xf>
    <xf numFmtId="49" fontId="31" fillId="0" borderId="10" xfId="37" applyNumberFormat="1" applyFont="1" applyFill="1" applyBorder="1" applyAlignment="1">
      <alignment horizontal="left" vertical="center" wrapText="1"/>
    </xf>
    <xf numFmtId="164" fontId="31" fillId="0" borderId="0" xfId="37" applyFont="1" applyFill="1" applyBorder="1" applyAlignment="1">
      <alignment horizontal="center" vertical="center"/>
    </xf>
    <xf numFmtId="164" fontId="34" fillId="0" borderId="0" xfId="37" applyFont="1" applyFill="1" applyAlignment="1">
      <alignment vertical="center"/>
    </xf>
    <xf numFmtId="0" fontId="33" fillId="0" borderId="0" xfId="0" applyFont="1" applyFill="1"/>
    <xf numFmtId="164" fontId="14" fillId="0" borderId="31" xfId="37" applyFont="1" applyFill="1" applyBorder="1" applyAlignment="1">
      <alignment vertical="center" wrapText="1"/>
    </xf>
    <xf numFmtId="164" fontId="14" fillId="21" borderId="14" xfId="37" applyFont="1" applyFill="1" applyBorder="1" applyAlignment="1">
      <alignment horizontal="center" vertical="center"/>
    </xf>
    <xf numFmtId="164" fontId="14" fillId="21" borderId="15" xfId="37" applyFont="1" applyFill="1" applyBorder="1" applyAlignment="1">
      <alignment horizontal="center" vertical="center"/>
    </xf>
    <xf numFmtId="164" fontId="14" fillId="0" borderId="0" xfId="37" applyFont="1" applyFill="1" applyBorder="1" applyAlignment="1">
      <alignment horizontal="center" wrapText="1"/>
    </xf>
    <xf numFmtId="164" fontId="14" fillId="17" borderId="25" xfId="37" applyFont="1" applyFill="1" applyBorder="1" applyAlignment="1">
      <alignment horizontal="center" vertical="center"/>
    </xf>
    <xf numFmtId="164" fontId="14" fillId="19" borderId="26" xfId="37" applyFont="1" applyFill="1" applyBorder="1" applyAlignment="1">
      <alignment horizontal="center" vertical="center"/>
    </xf>
    <xf numFmtId="164" fontId="24" fillId="0" borderId="0" xfId="37" applyFont="1" applyFill="1" applyBorder="1" applyAlignment="1">
      <alignment horizontal="left" wrapText="1"/>
    </xf>
    <xf numFmtId="164" fontId="14" fillId="0" borderId="10" xfId="37" applyFont="1" applyFill="1" applyBorder="1" applyAlignment="1">
      <alignment horizontal="center" vertical="center"/>
    </xf>
    <xf numFmtId="164" fontId="14" fillId="0" borderId="10" xfId="37" applyFont="1" applyFill="1" applyBorder="1" applyAlignment="1">
      <alignment horizontal="center" vertical="center" wrapText="1"/>
    </xf>
    <xf numFmtId="164" fontId="14" fillId="0" borderId="0" xfId="37" applyFont="1" applyFill="1" applyAlignment="1">
      <alignment vertical="center"/>
    </xf>
    <xf numFmtId="164" fontId="25" fillId="0" borderId="0" xfId="37" applyFont="1" applyFill="1" applyAlignment="1">
      <alignment vertical="center"/>
    </xf>
    <xf numFmtId="164" fontId="14" fillId="0" borderId="10" xfId="37" applyFont="1" applyFill="1" applyBorder="1" applyAlignment="1">
      <alignment horizontal="left" vertical="center" wrapText="1"/>
    </xf>
    <xf numFmtId="164" fontId="14" fillId="0" borderId="10" xfId="37" applyFont="1" applyFill="1" applyBorder="1" applyAlignment="1">
      <alignment horizontal="left" vertical="center"/>
    </xf>
  </cellXfs>
  <cellStyles count="52">
    <cellStyle name="Excel Built-in 20% - Accent1" xfId="1" xr:uid="{00000000-0005-0000-0000-000000000000}"/>
    <cellStyle name="Excel Built-in 20% - Accent2" xfId="2" xr:uid="{00000000-0005-0000-0000-000001000000}"/>
    <cellStyle name="Excel Built-in 20% - Accent3" xfId="3" xr:uid="{00000000-0005-0000-0000-000002000000}"/>
    <cellStyle name="Excel Built-in 20% - Accent4" xfId="4" xr:uid="{00000000-0005-0000-0000-000003000000}"/>
    <cellStyle name="Excel Built-in 20% - Accent5" xfId="5" xr:uid="{00000000-0005-0000-0000-000004000000}"/>
    <cellStyle name="Excel Built-in 20% - Accent6" xfId="6" xr:uid="{00000000-0005-0000-0000-000005000000}"/>
    <cellStyle name="Excel Built-in 40% - Accent1" xfId="7" xr:uid="{00000000-0005-0000-0000-000006000000}"/>
    <cellStyle name="Excel Built-in 40% - Accent2" xfId="8" xr:uid="{00000000-0005-0000-0000-000007000000}"/>
    <cellStyle name="Excel Built-in 40% - Accent3" xfId="9" xr:uid="{00000000-0005-0000-0000-000008000000}"/>
    <cellStyle name="Excel Built-in 40% - Accent4" xfId="10" xr:uid="{00000000-0005-0000-0000-000009000000}"/>
    <cellStyle name="Excel Built-in 40% - Accent5" xfId="11" xr:uid="{00000000-0005-0000-0000-00000A000000}"/>
    <cellStyle name="Excel Built-in 40% - Accent6" xfId="12" xr:uid="{00000000-0005-0000-0000-00000B000000}"/>
    <cellStyle name="Excel Built-in 60% - Accent1" xfId="13" xr:uid="{00000000-0005-0000-0000-00000C000000}"/>
    <cellStyle name="Excel Built-in 60% - Accent2" xfId="14" xr:uid="{00000000-0005-0000-0000-00000D000000}"/>
    <cellStyle name="Excel Built-in 60% - Accent3" xfId="15" xr:uid="{00000000-0005-0000-0000-00000E000000}"/>
    <cellStyle name="Excel Built-in 60% - Accent4" xfId="16" xr:uid="{00000000-0005-0000-0000-00000F000000}"/>
    <cellStyle name="Excel Built-in 60% - Accent5" xfId="17" xr:uid="{00000000-0005-0000-0000-000010000000}"/>
    <cellStyle name="Excel Built-in 60% - Accent6" xfId="18" xr:uid="{00000000-0005-0000-0000-000011000000}"/>
    <cellStyle name="Excel Built-in Accent1" xfId="19" xr:uid="{00000000-0005-0000-0000-000012000000}"/>
    <cellStyle name="Excel Built-in Accent2" xfId="20" xr:uid="{00000000-0005-0000-0000-000013000000}"/>
    <cellStyle name="Excel Built-in Accent3" xfId="21" xr:uid="{00000000-0005-0000-0000-000014000000}"/>
    <cellStyle name="Excel Built-in Accent4" xfId="22" xr:uid="{00000000-0005-0000-0000-000015000000}"/>
    <cellStyle name="Excel Built-in Accent5" xfId="23" xr:uid="{00000000-0005-0000-0000-000016000000}"/>
    <cellStyle name="Excel Built-in Accent6" xfId="24" xr:uid="{00000000-0005-0000-0000-000017000000}"/>
    <cellStyle name="Excel Built-in Bad" xfId="25" xr:uid="{00000000-0005-0000-0000-000018000000}"/>
    <cellStyle name="Excel Built-in Calculation" xfId="26" xr:uid="{00000000-0005-0000-0000-000019000000}"/>
    <cellStyle name="Excel Built-in Check Cell" xfId="27" xr:uid="{00000000-0005-0000-0000-00001A000000}"/>
    <cellStyle name="Excel Built-in Explanatory Text" xfId="28" xr:uid="{00000000-0005-0000-0000-00001B000000}"/>
    <cellStyle name="Excel Built-in Good" xfId="29" xr:uid="{00000000-0005-0000-0000-00001C000000}"/>
    <cellStyle name="Excel Built-in Heading 1" xfId="30" xr:uid="{00000000-0005-0000-0000-00001D000000}"/>
    <cellStyle name="Excel Built-in Heading 2" xfId="31" xr:uid="{00000000-0005-0000-0000-00001E000000}"/>
    <cellStyle name="Excel Built-in Heading 3" xfId="32" xr:uid="{00000000-0005-0000-0000-00001F000000}"/>
    <cellStyle name="Excel Built-in Heading 4" xfId="33" xr:uid="{00000000-0005-0000-0000-000020000000}"/>
    <cellStyle name="Excel Built-in Input" xfId="34" xr:uid="{00000000-0005-0000-0000-000021000000}"/>
    <cellStyle name="Excel Built-in Linked Cell" xfId="35" xr:uid="{00000000-0005-0000-0000-000022000000}"/>
    <cellStyle name="Excel Built-in Neutral" xfId="36" xr:uid="{00000000-0005-0000-0000-000023000000}"/>
    <cellStyle name="Excel Built-in Normal 1" xfId="37" xr:uid="{00000000-0005-0000-0000-000024000000}"/>
    <cellStyle name="Excel Built-in Note" xfId="38" xr:uid="{00000000-0005-0000-0000-000025000000}"/>
    <cellStyle name="Excel Built-in Output" xfId="39" xr:uid="{00000000-0005-0000-0000-000026000000}"/>
    <cellStyle name="Excel Built-in Title" xfId="40" xr:uid="{00000000-0005-0000-0000-000027000000}"/>
    <cellStyle name="Excel Built-in Total" xfId="41" xr:uid="{00000000-0005-0000-0000-000028000000}"/>
    <cellStyle name="Excel Built-in Warning Text" xfId="42" xr:uid="{00000000-0005-0000-0000-000029000000}"/>
    <cellStyle name="Heading" xfId="43" xr:uid="{00000000-0005-0000-0000-00002A000000}"/>
    <cellStyle name="Heading 1" xfId="44" xr:uid="{00000000-0005-0000-0000-00002B000000}"/>
    <cellStyle name="Heading1" xfId="45" xr:uid="{00000000-0005-0000-0000-00002C000000}"/>
    <cellStyle name="Heading1 1" xfId="46" xr:uid="{00000000-0005-0000-0000-00002D000000}"/>
    <cellStyle name="Materia_Ausiliaria" xfId="47" xr:uid="{00000000-0005-0000-0000-00002E000000}"/>
    <cellStyle name="Normale" xfId="0" builtinId="0" customBuiltin="1"/>
    <cellStyle name="Result" xfId="48" xr:uid="{00000000-0005-0000-0000-000030000000}"/>
    <cellStyle name="Result 1" xfId="49" xr:uid="{00000000-0005-0000-0000-000031000000}"/>
    <cellStyle name="Result2" xfId="50" xr:uid="{00000000-0005-0000-0000-000032000000}"/>
    <cellStyle name="Result2 1" xfId="51" xr:uid="{00000000-0005-0000-0000-000033000000}"/>
  </cellStyles>
  <dxfs count="1">
    <dxf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15</xdr:col>
      <xdr:colOff>472100</xdr:colOff>
      <xdr:row>1</xdr:row>
      <xdr:rowOff>87959</xdr:rowOff>
    </xdr:from>
    <xdr:ext cx="1595120" cy="1115785"/>
    <xdr:pic>
      <xdr:nvPicPr>
        <xdr:cNvPr id="2" name="Immagine 1">
          <a:extLst>
            <a:ext uri="{FF2B5EF4-FFF2-40B4-BE49-F238E27FC236}">
              <a16:creationId xmlns:a16="http://schemas.microsoft.com/office/drawing/2014/main" id="{D8402600-87A5-4858-8CD5-BA9E101BCCC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lum/>
          <a:alphaModFix/>
        </a:blip>
        <a:srcRect/>
        <a:stretch>
          <a:fillRect/>
        </a:stretch>
      </xdr:blipFill>
      <xdr:spPr>
        <a:xfrm>
          <a:off x="16298254" y="87959"/>
          <a:ext cx="1595120" cy="111578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xlnm._FilterDatabase" displayName="__xlnm._FilterDatabase" ref="G1:G36" totalsRowShown="0" headerRowDxfId="0" headerRowCellStyle="Excel Built-in Normal 1">
  <tableColumns count="1">
    <tableColumn id="1" xr3:uid="{00000000-0010-0000-0000-000001000000}" name="Colonna1"/>
  </tableColumns>
  <tableStyleInfo showFirstColumn="0" showLastColumn="0" showRowStripes="1" showColumnStripes="0"/>
</table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table" Target="../tables/table1.x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O56"/>
  <sheetViews>
    <sheetView tabSelected="1" topLeftCell="A20" zoomScale="65" zoomScaleNormal="100" workbookViewId="0">
      <selection activeCell="D8" sqref="D8"/>
    </sheetView>
  </sheetViews>
  <sheetFormatPr defaultColWidth="8.83203125" defaultRowHeight="15.5"/>
  <cols>
    <col min="1" max="1" width="7.1640625" style="5" customWidth="1"/>
    <col min="2" max="2" width="39.33203125" style="32" customWidth="1"/>
    <col min="3" max="3" width="8" style="5" customWidth="1"/>
    <col min="4" max="4" width="39.6640625" style="5" customWidth="1"/>
    <col min="5" max="5" width="8" style="5" customWidth="1"/>
    <col min="6" max="6" width="13" style="5" customWidth="1"/>
    <col min="7" max="7" width="11" style="5" customWidth="1"/>
    <col min="8" max="8" width="8.33203125" style="5" customWidth="1"/>
    <col min="9" max="9" width="11.1640625" style="5" customWidth="1"/>
    <col min="10" max="10" width="13" style="5" customWidth="1"/>
    <col min="11" max="11" width="10.33203125" style="50" customWidth="1"/>
    <col min="12" max="12" width="12" style="52" customWidth="1"/>
    <col min="13" max="13" width="3" style="57" customWidth="1"/>
    <col min="14" max="14" width="11.33203125" style="50" customWidth="1"/>
    <col min="15" max="15" width="12" style="53" customWidth="1"/>
    <col min="16" max="16" width="14" style="5" customWidth="1"/>
    <col min="17" max="17" width="12.83203125" style="5" customWidth="1"/>
    <col min="18" max="1029" width="13.5" style="5" customWidth="1"/>
  </cols>
  <sheetData>
    <row r="1" spans="1:1029" ht="7.5" hidden="1" customHeight="1">
      <c r="A1" s="1"/>
      <c r="B1" s="1"/>
      <c r="C1" s="1"/>
      <c r="D1" s="1"/>
      <c r="E1" s="1"/>
      <c r="F1" s="2"/>
      <c r="G1" s="5" t="s">
        <v>60</v>
      </c>
      <c r="H1" s="1"/>
      <c r="I1" s="1"/>
      <c r="J1" s="1"/>
      <c r="K1" s="49"/>
      <c r="L1" s="51"/>
      <c r="M1" s="56"/>
      <c r="N1" s="49"/>
      <c r="P1" s="4"/>
    </row>
    <row r="2" spans="1:1029" ht="72.75" customHeight="1">
      <c r="J2" s="6"/>
      <c r="K2" s="6"/>
      <c r="L2" s="6"/>
      <c r="M2" s="6"/>
      <c r="N2" s="6"/>
      <c r="O2" s="6"/>
    </row>
    <row r="3" spans="1:1029">
      <c r="A3" s="6"/>
      <c r="B3" s="13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029" ht="20">
      <c r="A4" s="1" t="s">
        <v>0</v>
      </c>
      <c r="B4" s="1"/>
      <c r="C4" s="1"/>
      <c r="D4" s="1"/>
      <c r="E4" s="1"/>
      <c r="F4" s="2"/>
      <c r="G4" s="1"/>
      <c r="H4" s="2"/>
      <c r="I4" s="3"/>
      <c r="J4" s="6"/>
      <c r="K4" s="6"/>
      <c r="L4" s="6"/>
      <c r="M4" s="6"/>
      <c r="N4" s="6"/>
      <c r="O4" s="6"/>
      <c r="P4" s="2"/>
      <c r="Q4" s="2"/>
      <c r="R4" s="7"/>
      <c r="S4" s="7"/>
      <c r="T4" s="6"/>
    </row>
    <row r="5" spans="1:1029" ht="23.25" customHeight="1">
      <c r="A5" s="1" t="s">
        <v>63</v>
      </c>
      <c r="B5" s="136"/>
      <c r="C5" s="9"/>
      <c r="D5" s="10"/>
      <c r="E5" s="8"/>
      <c r="F5" s="8"/>
      <c r="G5" s="8"/>
      <c r="H5" s="8"/>
      <c r="I5" s="11"/>
      <c r="J5" s="6"/>
      <c r="K5" s="6"/>
      <c r="L5" s="6"/>
      <c r="M5" s="6"/>
      <c r="N5" s="6"/>
      <c r="O5" s="6"/>
      <c r="P5" s="12"/>
      <c r="Q5" s="12"/>
    </row>
    <row r="6" spans="1:1029" ht="15.75" customHeight="1">
      <c r="A6" s="1"/>
      <c r="B6" s="136"/>
      <c r="C6" s="9"/>
      <c r="D6" s="10"/>
      <c r="E6" s="8"/>
      <c r="F6" s="8"/>
      <c r="G6" s="8"/>
      <c r="H6" s="8"/>
      <c r="I6" s="11"/>
      <c r="J6" s="6"/>
      <c r="K6" s="6"/>
      <c r="L6" s="6"/>
      <c r="M6" s="6"/>
      <c r="N6" s="6"/>
      <c r="O6" s="6"/>
      <c r="P6" s="12"/>
      <c r="Q6" s="12"/>
    </row>
    <row r="7" spans="1:1029" ht="20.5" thickBot="1">
      <c r="A7" s="1" t="s">
        <v>62</v>
      </c>
      <c r="B7" s="1"/>
      <c r="C7" s="1"/>
      <c r="D7" s="1"/>
      <c r="E7" s="1"/>
      <c r="F7" s="2"/>
      <c r="G7" s="1"/>
      <c r="H7" s="2"/>
      <c r="I7" s="3"/>
      <c r="J7" s="6"/>
      <c r="K7" s="6"/>
      <c r="L7" s="6"/>
      <c r="M7" s="6"/>
      <c r="N7" s="6"/>
      <c r="O7" s="6"/>
      <c r="P7" s="7"/>
      <c r="Q7" s="7"/>
      <c r="R7" s="13"/>
      <c r="S7" s="7"/>
      <c r="T7" s="6"/>
    </row>
    <row r="8" spans="1:1029" s="18" customFormat="1" ht="53.25" customHeight="1">
      <c r="A8" s="43" t="s">
        <v>1</v>
      </c>
      <c r="B8" s="43" t="s">
        <v>2</v>
      </c>
      <c r="C8" s="44" t="s">
        <v>3</v>
      </c>
      <c r="D8" s="44" t="s">
        <v>4</v>
      </c>
      <c r="E8" s="43" t="s">
        <v>5</v>
      </c>
      <c r="F8" s="44" t="s">
        <v>6</v>
      </c>
      <c r="G8" s="43" t="s">
        <v>7</v>
      </c>
      <c r="H8" s="44" t="s">
        <v>8</v>
      </c>
      <c r="I8" s="45" t="s">
        <v>9</v>
      </c>
      <c r="J8" s="45" t="s">
        <v>61</v>
      </c>
      <c r="K8" s="66" t="s">
        <v>66</v>
      </c>
      <c r="L8" s="67" t="s">
        <v>67</v>
      </c>
      <c r="M8" s="58"/>
      <c r="N8" s="66" t="s">
        <v>70</v>
      </c>
      <c r="O8" s="67" t="s">
        <v>69</v>
      </c>
      <c r="P8" s="129" t="s">
        <v>68</v>
      </c>
      <c r="Q8" s="45" t="s">
        <v>12</v>
      </c>
    </row>
    <row r="9" spans="1:1029" ht="18.75" customHeight="1">
      <c r="A9" s="133">
        <v>1</v>
      </c>
      <c r="B9" s="137" t="s">
        <v>13</v>
      </c>
      <c r="C9" s="134">
        <v>18</v>
      </c>
      <c r="D9" s="22" t="s">
        <v>14</v>
      </c>
      <c r="E9" s="19" t="s">
        <v>15</v>
      </c>
      <c r="F9" s="20" t="s">
        <v>16</v>
      </c>
      <c r="G9" s="23" t="s">
        <v>17</v>
      </c>
      <c r="H9" s="21">
        <v>6</v>
      </c>
      <c r="I9" s="19">
        <v>36</v>
      </c>
      <c r="J9" s="19">
        <v>30</v>
      </c>
      <c r="K9" s="62">
        <v>2</v>
      </c>
      <c r="L9" s="63">
        <v>4</v>
      </c>
      <c r="M9" s="54"/>
      <c r="N9" s="130">
        <v>18</v>
      </c>
      <c r="O9" s="131">
        <v>48</v>
      </c>
      <c r="P9" s="19">
        <f>+O9+N9</f>
        <v>66</v>
      </c>
      <c r="Q9" s="19">
        <f>25*6-P9</f>
        <v>84</v>
      </c>
    </row>
    <row r="10" spans="1:1029" ht="18.75" customHeight="1">
      <c r="A10" s="133"/>
      <c r="B10" s="137"/>
      <c r="C10" s="134"/>
      <c r="D10" s="22" t="s">
        <v>18</v>
      </c>
      <c r="E10" s="19" t="s">
        <v>19</v>
      </c>
      <c r="F10" s="20" t="s">
        <v>20</v>
      </c>
      <c r="G10" s="23" t="s">
        <v>21</v>
      </c>
      <c r="H10" s="109">
        <v>6</v>
      </c>
      <c r="I10" s="19">
        <v>36</v>
      </c>
      <c r="J10" s="19">
        <v>30</v>
      </c>
      <c r="K10" s="62">
        <v>3</v>
      </c>
      <c r="L10" s="63">
        <v>3</v>
      </c>
      <c r="M10" s="54"/>
      <c r="N10" s="62">
        <v>36</v>
      </c>
      <c r="O10" s="63">
        <v>30</v>
      </c>
      <c r="P10" s="46">
        <f>+O10+N10</f>
        <v>66</v>
      </c>
      <c r="Q10" s="46">
        <v>84</v>
      </c>
    </row>
    <row r="11" spans="1:1029" ht="18.75" customHeight="1">
      <c r="A11" s="133"/>
      <c r="B11" s="137"/>
      <c r="C11" s="134"/>
      <c r="D11" s="117" t="s">
        <v>71</v>
      </c>
      <c r="E11" s="19" t="s">
        <v>19</v>
      </c>
      <c r="F11" s="20" t="s">
        <v>20</v>
      </c>
      <c r="G11" s="23" t="s">
        <v>22</v>
      </c>
      <c r="H11" s="21">
        <v>6</v>
      </c>
      <c r="I11" s="19">
        <v>36</v>
      </c>
      <c r="J11" s="19">
        <v>30</v>
      </c>
      <c r="K11" s="62">
        <v>2</v>
      </c>
      <c r="L11" s="63">
        <v>4</v>
      </c>
      <c r="M11" s="54"/>
      <c r="N11" s="62">
        <v>18</v>
      </c>
      <c r="O11" s="63">
        <v>48</v>
      </c>
      <c r="P11" s="19">
        <f t="shared" ref="P11:P17" si="0">+N11+O11</f>
        <v>66</v>
      </c>
      <c r="Q11" s="19">
        <v>84</v>
      </c>
    </row>
    <row r="12" spans="1:1029" s="81" customFormat="1" ht="18.75" customHeight="1">
      <c r="A12" s="46">
        <v>1</v>
      </c>
      <c r="B12" s="24" t="s">
        <v>23</v>
      </c>
      <c r="C12" s="46">
        <v>6</v>
      </c>
      <c r="D12" s="47" t="s">
        <v>24</v>
      </c>
      <c r="E12" s="46" t="s">
        <v>15</v>
      </c>
      <c r="F12" s="25" t="s">
        <v>25</v>
      </c>
      <c r="G12" s="47" t="s">
        <v>26</v>
      </c>
      <c r="H12" s="46">
        <v>6</v>
      </c>
      <c r="I12" s="46">
        <v>54</v>
      </c>
      <c r="J12" s="46">
        <v>0</v>
      </c>
      <c r="K12" s="62">
        <v>4</v>
      </c>
      <c r="L12" s="63">
        <v>2</v>
      </c>
      <c r="M12" s="29"/>
      <c r="N12" s="62">
        <v>36</v>
      </c>
      <c r="O12" s="63">
        <v>18</v>
      </c>
      <c r="P12" s="46">
        <f t="shared" si="0"/>
        <v>54</v>
      </c>
      <c r="Q12" s="46">
        <f>25*6-P12</f>
        <v>96</v>
      </c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  <c r="IX12" s="32"/>
      <c r="IY12" s="32"/>
      <c r="IZ12" s="32"/>
      <c r="JA12" s="32"/>
      <c r="JB12" s="32"/>
      <c r="JC12" s="32"/>
      <c r="JD12" s="32"/>
      <c r="JE12" s="32"/>
      <c r="JF12" s="32"/>
      <c r="JG12" s="32"/>
      <c r="JH12" s="32"/>
      <c r="JI12" s="32"/>
      <c r="JJ12" s="32"/>
      <c r="JK12" s="32"/>
      <c r="JL12" s="32"/>
      <c r="JM12" s="32"/>
      <c r="JN12" s="32"/>
      <c r="JO12" s="32"/>
      <c r="JP12" s="32"/>
      <c r="JQ12" s="32"/>
      <c r="JR12" s="32"/>
      <c r="JS12" s="32"/>
      <c r="JT12" s="32"/>
      <c r="JU12" s="32"/>
      <c r="JV12" s="32"/>
      <c r="JW12" s="32"/>
      <c r="JX12" s="32"/>
      <c r="JY12" s="32"/>
      <c r="JZ12" s="32"/>
      <c r="KA12" s="32"/>
      <c r="KB12" s="32"/>
      <c r="KC12" s="32"/>
      <c r="KD12" s="32"/>
      <c r="KE12" s="32"/>
      <c r="KF12" s="32"/>
      <c r="KG12" s="32"/>
      <c r="KH12" s="32"/>
      <c r="KI12" s="32"/>
      <c r="KJ12" s="32"/>
      <c r="KK12" s="32"/>
      <c r="KL12" s="32"/>
      <c r="KM12" s="32"/>
      <c r="KN12" s="32"/>
      <c r="KO12" s="32"/>
      <c r="KP12" s="32"/>
      <c r="KQ12" s="32"/>
      <c r="KR12" s="32"/>
      <c r="KS12" s="32"/>
      <c r="KT12" s="32"/>
      <c r="KU12" s="32"/>
      <c r="KV12" s="32"/>
      <c r="KW12" s="32"/>
      <c r="KX12" s="32"/>
      <c r="KY12" s="32"/>
      <c r="KZ12" s="32"/>
      <c r="LA12" s="32"/>
      <c r="LB12" s="32"/>
      <c r="LC12" s="32"/>
      <c r="LD12" s="32"/>
      <c r="LE12" s="32"/>
      <c r="LF12" s="32"/>
      <c r="LG12" s="32"/>
      <c r="LH12" s="32"/>
      <c r="LI12" s="32"/>
      <c r="LJ12" s="32"/>
      <c r="LK12" s="32"/>
      <c r="LL12" s="32"/>
      <c r="LM12" s="32"/>
      <c r="LN12" s="32"/>
      <c r="LO12" s="32"/>
      <c r="LP12" s="32"/>
      <c r="LQ12" s="32"/>
      <c r="LR12" s="32"/>
      <c r="LS12" s="32"/>
      <c r="LT12" s="32"/>
      <c r="LU12" s="32"/>
      <c r="LV12" s="32"/>
      <c r="LW12" s="32"/>
      <c r="LX12" s="32"/>
      <c r="LY12" s="32"/>
      <c r="LZ12" s="32"/>
      <c r="MA12" s="32"/>
      <c r="MB12" s="32"/>
      <c r="MC12" s="32"/>
      <c r="MD12" s="32"/>
      <c r="ME12" s="32"/>
      <c r="MF12" s="32"/>
      <c r="MG12" s="32"/>
      <c r="MH12" s="32"/>
      <c r="MI12" s="32"/>
      <c r="MJ12" s="32"/>
      <c r="MK12" s="32"/>
      <c r="ML12" s="32"/>
      <c r="MM12" s="32"/>
      <c r="MN12" s="32"/>
      <c r="MO12" s="32"/>
      <c r="MP12" s="32"/>
      <c r="MQ12" s="32"/>
      <c r="MR12" s="32"/>
      <c r="MS12" s="32"/>
      <c r="MT12" s="32"/>
      <c r="MU12" s="32"/>
      <c r="MV12" s="32"/>
      <c r="MW12" s="32"/>
      <c r="MX12" s="32"/>
      <c r="MY12" s="32"/>
      <c r="MZ12" s="32"/>
      <c r="NA12" s="32"/>
      <c r="NB12" s="32"/>
      <c r="NC12" s="32"/>
      <c r="ND12" s="32"/>
      <c r="NE12" s="32"/>
      <c r="NF12" s="32"/>
      <c r="NG12" s="32"/>
      <c r="NH12" s="32"/>
      <c r="NI12" s="32"/>
      <c r="NJ12" s="32"/>
      <c r="NK12" s="32"/>
      <c r="NL12" s="32"/>
      <c r="NM12" s="32"/>
      <c r="NN12" s="32"/>
      <c r="NO12" s="32"/>
      <c r="NP12" s="32"/>
      <c r="NQ12" s="32"/>
      <c r="NR12" s="32"/>
      <c r="NS12" s="32"/>
      <c r="NT12" s="32"/>
      <c r="NU12" s="32"/>
      <c r="NV12" s="32"/>
      <c r="NW12" s="32"/>
      <c r="NX12" s="32"/>
      <c r="NY12" s="32"/>
      <c r="NZ12" s="32"/>
      <c r="OA12" s="32"/>
      <c r="OB12" s="32"/>
      <c r="OC12" s="32"/>
      <c r="OD12" s="32"/>
      <c r="OE12" s="32"/>
      <c r="OF12" s="32"/>
      <c r="OG12" s="32"/>
      <c r="OH12" s="32"/>
      <c r="OI12" s="32"/>
      <c r="OJ12" s="32"/>
      <c r="OK12" s="32"/>
      <c r="OL12" s="32"/>
      <c r="OM12" s="32"/>
      <c r="ON12" s="32"/>
      <c r="OO12" s="32"/>
      <c r="OP12" s="32"/>
      <c r="OQ12" s="32"/>
      <c r="OR12" s="32"/>
      <c r="OS12" s="32"/>
      <c r="OT12" s="32"/>
      <c r="OU12" s="32"/>
      <c r="OV12" s="32"/>
      <c r="OW12" s="32"/>
      <c r="OX12" s="32"/>
      <c r="OY12" s="32"/>
      <c r="OZ12" s="32"/>
      <c r="PA12" s="32"/>
      <c r="PB12" s="32"/>
      <c r="PC12" s="32"/>
      <c r="PD12" s="32"/>
      <c r="PE12" s="32"/>
      <c r="PF12" s="32"/>
      <c r="PG12" s="32"/>
      <c r="PH12" s="32"/>
      <c r="PI12" s="32"/>
      <c r="PJ12" s="32"/>
      <c r="PK12" s="32"/>
      <c r="PL12" s="32"/>
      <c r="PM12" s="32"/>
      <c r="PN12" s="32"/>
      <c r="PO12" s="32"/>
      <c r="PP12" s="32"/>
      <c r="PQ12" s="32"/>
      <c r="PR12" s="32"/>
      <c r="PS12" s="32"/>
      <c r="PT12" s="32"/>
      <c r="PU12" s="32"/>
      <c r="PV12" s="32"/>
      <c r="PW12" s="32"/>
      <c r="PX12" s="32"/>
      <c r="PY12" s="32"/>
      <c r="PZ12" s="32"/>
      <c r="QA12" s="32"/>
      <c r="QB12" s="32"/>
      <c r="QC12" s="32"/>
      <c r="QD12" s="32"/>
      <c r="QE12" s="32"/>
      <c r="QF12" s="32"/>
      <c r="QG12" s="32"/>
      <c r="QH12" s="32"/>
      <c r="QI12" s="32"/>
      <c r="QJ12" s="32"/>
      <c r="QK12" s="32"/>
      <c r="QL12" s="32"/>
      <c r="QM12" s="32"/>
      <c r="QN12" s="32"/>
      <c r="QO12" s="32"/>
      <c r="QP12" s="32"/>
      <c r="QQ12" s="32"/>
      <c r="QR12" s="32"/>
      <c r="QS12" s="32"/>
      <c r="QT12" s="32"/>
      <c r="QU12" s="32"/>
      <c r="QV12" s="32"/>
      <c r="QW12" s="32"/>
      <c r="QX12" s="32"/>
      <c r="QY12" s="32"/>
      <c r="QZ12" s="32"/>
      <c r="RA12" s="32"/>
      <c r="RB12" s="32"/>
      <c r="RC12" s="32"/>
      <c r="RD12" s="32"/>
      <c r="RE12" s="32"/>
      <c r="RF12" s="32"/>
      <c r="RG12" s="32"/>
      <c r="RH12" s="32"/>
      <c r="RI12" s="32"/>
      <c r="RJ12" s="32"/>
      <c r="RK12" s="32"/>
      <c r="RL12" s="32"/>
      <c r="RM12" s="32"/>
      <c r="RN12" s="32"/>
      <c r="RO12" s="32"/>
      <c r="RP12" s="32"/>
      <c r="RQ12" s="32"/>
      <c r="RR12" s="32"/>
      <c r="RS12" s="32"/>
      <c r="RT12" s="32"/>
      <c r="RU12" s="32"/>
      <c r="RV12" s="32"/>
      <c r="RW12" s="32"/>
      <c r="RX12" s="32"/>
      <c r="RY12" s="32"/>
      <c r="RZ12" s="32"/>
      <c r="SA12" s="32"/>
      <c r="SB12" s="32"/>
      <c r="SC12" s="32"/>
      <c r="SD12" s="32"/>
      <c r="SE12" s="32"/>
      <c r="SF12" s="32"/>
      <c r="SG12" s="32"/>
      <c r="SH12" s="32"/>
      <c r="SI12" s="32"/>
      <c r="SJ12" s="32"/>
      <c r="SK12" s="32"/>
      <c r="SL12" s="32"/>
      <c r="SM12" s="32"/>
      <c r="SN12" s="32"/>
      <c r="SO12" s="32"/>
      <c r="SP12" s="32"/>
      <c r="SQ12" s="32"/>
      <c r="SR12" s="32"/>
      <c r="SS12" s="32"/>
      <c r="ST12" s="32"/>
      <c r="SU12" s="32"/>
      <c r="SV12" s="32"/>
      <c r="SW12" s="32"/>
      <c r="SX12" s="32"/>
      <c r="SY12" s="32"/>
      <c r="SZ12" s="32"/>
      <c r="TA12" s="32"/>
      <c r="TB12" s="32"/>
      <c r="TC12" s="32"/>
      <c r="TD12" s="32"/>
      <c r="TE12" s="32"/>
      <c r="TF12" s="32"/>
      <c r="TG12" s="32"/>
      <c r="TH12" s="32"/>
      <c r="TI12" s="32"/>
      <c r="TJ12" s="32"/>
      <c r="TK12" s="32"/>
      <c r="TL12" s="32"/>
      <c r="TM12" s="32"/>
      <c r="TN12" s="32"/>
      <c r="TO12" s="32"/>
      <c r="TP12" s="32"/>
      <c r="TQ12" s="32"/>
      <c r="TR12" s="32"/>
      <c r="TS12" s="32"/>
      <c r="TT12" s="32"/>
      <c r="TU12" s="32"/>
      <c r="TV12" s="32"/>
      <c r="TW12" s="32"/>
      <c r="TX12" s="32"/>
      <c r="TY12" s="32"/>
      <c r="TZ12" s="32"/>
      <c r="UA12" s="32"/>
      <c r="UB12" s="32"/>
      <c r="UC12" s="32"/>
      <c r="UD12" s="32"/>
      <c r="UE12" s="32"/>
      <c r="UF12" s="32"/>
      <c r="UG12" s="32"/>
      <c r="UH12" s="32"/>
      <c r="UI12" s="32"/>
      <c r="UJ12" s="32"/>
      <c r="UK12" s="32"/>
      <c r="UL12" s="32"/>
      <c r="UM12" s="32"/>
      <c r="UN12" s="32"/>
      <c r="UO12" s="32"/>
      <c r="UP12" s="32"/>
      <c r="UQ12" s="32"/>
      <c r="UR12" s="32"/>
      <c r="US12" s="32"/>
      <c r="UT12" s="32"/>
      <c r="UU12" s="32"/>
      <c r="UV12" s="32"/>
      <c r="UW12" s="32"/>
      <c r="UX12" s="32"/>
      <c r="UY12" s="32"/>
      <c r="UZ12" s="32"/>
      <c r="VA12" s="32"/>
      <c r="VB12" s="32"/>
      <c r="VC12" s="32"/>
      <c r="VD12" s="32"/>
      <c r="VE12" s="32"/>
      <c r="VF12" s="32"/>
      <c r="VG12" s="32"/>
      <c r="VH12" s="32"/>
      <c r="VI12" s="32"/>
      <c r="VJ12" s="32"/>
      <c r="VK12" s="32"/>
      <c r="VL12" s="32"/>
      <c r="VM12" s="32"/>
      <c r="VN12" s="32"/>
      <c r="VO12" s="32"/>
      <c r="VP12" s="32"/>
      <c r="VQ12" s="32"/>
      <c r="VR12" s="32"/>
      <c r="VS12" s="32"/>
      <c r="VT12" s="32"/>
      <c r="VU12" s="32"/>
      <c r="VV12" s="32"/>
      <c r="VW12" s="32"/>
      <c r="VX12" s="32"/>
      <c r="VY12" s="32"/>
      <c r="VZ12" s="32"/>
      <c r="WA12" s="32"/>
      <c r="WB12" s="32"/>
      <c r="WC12" s="32"/>
      <c r="WD12" s="32"/>
      <c r="WE12" s="32"/>
      <c r="WF12" s="32"/>
      <c r="WG12" s="32"/>
      <c r="WH12" s="32"/>
      <c r="WI12" s="32"/>
      <c r="WJ12" s="32"/>
      <c r="WK12" s="32"/>
      <c r="WL12" s="32"/>
      <c r="WM12" s="32"/>
      <c r="WN12" s="32"/>
      <c r="WO12" s="32"/>
      <c r="WP12" s="32"/>
      <c r="WQ12" s="32"/>
      <c r="WR12" s="32"/>
      <c r="WS12" s="32"/>
      <c r="WT12" s="32"/>
      <c r="WU12" s="32"/>
      <c r="WV12" s="32"/>
      <c r="WW12" s="32"/>
      <c r="WX12" s="32"/>
      <c r="WY12" s="32"/>
      <c r="WZ12" s="32"/>
      <c r="XA12" s="32"/>
      <c r="XB12" s="32"/>
      <c r="XC12" s="32"/>
      <c r="XD12" s="32"/>
      <c r="XE12" s="32"/>
      <c r="XF12" s="32"/>
      <c r="XG12" s="32"/>
      <c r="XH12" s="32"/>
      <c r="XI12" s="32"/>
      <c r="XJ12" s="32"/>
      <c r="XK12" s="32"/>
      <c r="XL12" s="32"/>
      <c r="XM12" s="32"/>
      <c r="XN12" s="32"/>
      <c r="XO12" s="32"/>
      <c r="XP12" s="32"/>
      <c r="XQ12" s="32"/>
      <c r="XR12" s="32"/>
      <c r="XS12" s="32"/>
      <c r="XT12" s="32"/>
      <c r="XU12" s="32"/>
      <c r="XV12" s="32"/>
      <c r="XW12" s="32"/>
      <c r="XX12" s="32"/>
      <c r="XY12" s="32"/>
      <c r="XZ12" s="32"/>
      <c r="YA12" s="32"/>
      <c r="YB12" s="32"/>
      <c r="YC12" s="32"/>
      <c r="YD12" s="32"/>
      <c r="YE12" s="32"/>
      <c r="YF12" s="32"/>
      <c r="YG12" s="32"/>
      <c r="YH12" s="32"/>
      <c r="YI12" s="32"/>
      <c r="YJ12" s="32"/>
      <c r="YK12" s="32"/>
      <c r="YL12" s="32"/>
      <c r="YM12" s="32"/>
      <c r="YN12" s="32"/>
      <c r="YO12" s="32"/>
      <c r="YP12" s="32"/>
      <c r="YQ12" s="32"/>
      <c r="YR12" s="32"/>
      <c r="YS12" s="32"/>
      <c r="YT12" s="32"/>
      <c r="YU12" s="32"/>
      <c r="YV12" s="32"/>
      <c r="YW12" s="32"/>
      <c r="YX12" s="32"/>
      <c r="YY12" s="32"/>
      <c r="YZ12" s="32"/>
      <c r="ZA12" s="32"/>
      <c r="ZB12" s="32"/>
      <c r="ZC12" s="32"/>
      <c r="ZD12" s="32"/>
      <c r="ZE12" s="32"/>
      <c r="ZF12" s="32"/>
      <c r="ZG12" s="32"/>
      <c r="ZH12" s="32"/>
      <c r="ZI12" s="32"/>
      <c r="ZJ12" s="32"/>
      <c r="ZK12" s="32"/>
      <c r="ZL12" s="32"/>
      <c r="ZM12" s="32"/>
      <c r="ZN12" s="32"/>
      <c r="ZO12" s="32"/>
      <c r="ZP12" s="32"/>
      <c r="ZQ12" s="32"/>
      <c r="ZR12" s="32"/>
      <c r="ZS12" s="32"/>
      <c r="ZT12" s="32"/>
      <c r="ZU12" s="32"/>
      <c r="ZV12" s="32"/>
      <c r="ZW12" s="32"/>
      <c r="ZX12" s="32"/>
      <c r="ZY12" s="32"/>
      <c r="ZZ12" s="32"/>
      <c r="AAA12" s="32"/>
      <c r="AAB12" s="32"/>
      <c r="AAC12" s="32"/>
      <c r="AAD12" s="32"/>
      <c r="AAE12" s="32"/>
      <c r="AAF12" s="32"/>
      <c r="AAG12" s="32"/>
      <c r="AAH12" s="32"/>
      <c r="AAI12" s="32"/>
      <c r="AAJ12" s="32"/>
      <c r="AAK12" s="32"/>
      <c r="AAL12" s="32"/>
      <c r="AAM12" s="32"/>
      <c r="AAN12" s="32"/>
      <c r="AAO12" s="32"/>
      <c r="AAP12" s="32"/>
      <c r="AAQ12" s="32"/>
      <c r="AAR12" s="32"/>
      <c r="AAS12" s="32"/>
      <c r="AAT12" s="32"/>
      <c r="AAU12" s="32"/>
      <c r="AAV12" s="32"/>
      <c r="AAW12" s="32"/>
      <c r="AAX12" s="32"/>
      <c r="AAY12" s="32"/>
      <c r="AAZ12" s="32"/>
      <c r="ABA12" s="32"/>
      <c r="ABB12" s="32"/>
      <c r="ABC12" s="32"/>
      <c r="ABD12" s="32"/>
      <c r="ABE12" s="32"/>
      <c r="ABF12" s="32"/>
      <c r="ABG12" s="32"/>
      <c r="ABH12" s="32"/>
      <c r="ABI12" s="32"/>
      <c r="ABJ12" s="32"/>
      <c r="ABK12" s="32"/>
      <c r="ABL12" s="32"/>
      <c r="ABM12" s="32"/>
      <c r="ABN12" s="32"/>
      <c r="ABO12" s="32"/>
      <c r="ABP12" s="32"/>
      <c r="ABQ12" s="32"/>
      <c r="ABR12" s="32"/>
      <c r="ABS12" s="32"/>
      <c r="ABT12" s="32"/>
      <c r="ABU12" s="32"/>
      <c r="ABV12" s="32"/>
      <c r="ABW12" s="32"/>
      <c r="ABX12" s="32"/>
      <c r="ABY12" s="32"/>
      <c r="ABZ12" s="32"/>
      <c r="ACA12" s="32"/>
      <c r="ACB12" s="32"/>
      <c r="ACC12" s="32"/>
      <c r="ACD12" s="32"/>
      <c r="ACE12" s="32"/>
      <c r="ACF12" s="32"/>
      <c r="ACG12" s="32"/>
      <c r="ACH12" s="32"/>
      <c r="ACI12" s="32"/>
      <c r="ACJ12" s="32"/>
      <c r="ACK12" s="32"/>
      <c r="ACL12" s="32"/>
      <c r="ACM12" s="32"/>
      <c r="ACN12" s="32"/>
      <c r="ACO12" s="32"/>
      <c r="ACP12" s="32"/>
      <c r="ACQ12" s="32"/>
      <c r="ACR12" s="32"/>
      <c r="ACS12" s="32"/>
      <c r="ACT12" s="32"/>
      <c r="ACU12" s="32"/>
      <c r="ACV12" s="32"/>
      <c r="ACW12" s="32"/>
      <c r="ACX12" s="32"/>
      <c r="ACY12" s="32"/>
      <c r="ACZ12" s="32"/>
      <c r="ADA12" s="32"/>
      <c r="ADB12" s="32"/>
      <c r="ADC12" s="32"/>
      <c r="ADD12" s="32"/>
      <c r="ADE12" s="32"/>
      <c r="ADF12" s="32"/>
      <c r="ADG12" s="32"/>
      <c r="ADH12" s="32"/>
      <c r="ADI12" s="32"/>
      <c r="ADJ12" s="32"/>
      <c r="ADK12" s="32"/>
      <c r="ADL12" s="32"/>
      <c r="ADM12" s="32"/>
      <c r="ADN12" s="32"/>
      <c r="ADO12" s="32"/>
      <c r="ADP12" s="32"/>
      <c r="ADQ12" s="32"/>
      <c r="ADR12" s="32"/>
      <c r="ADS12" s="32"/>
      <c r="ADT12" s="32"/>
      <c r="ADU12" s="32"/>
      <c r="ADV12" s="32"/>
      <c r="ADW12" s="32"/>
      <c r="ADX12" s="32"/>
      <c r="ADY12" s="32"/>
      <c r="ADZ12" s="32"/>
      <c r="AEA12" s="32"/>
      <c r="AEB12" s="32"/>
      <c r="AEC12" s="32"/>
      <c r="AED12" s="32"/>
      <c r="AEE12" s="32"/>
      <c r="AEF12" s="32"/>
      <c r="AEG12" s="32"/>
      <c r="AEH12" s="32"/>
      <c r="AEI12" s="32"/>
      <c r="AEJ12" s="32"/>
      <c r="AEK12" s="32"/>
      <c r="AEL12" s="32"/>
      <c r="AEM12" s="32"/>
      <c r="AEN12" s="32"/>
      <c r="AEO12" s="32"/>
      <c r="AEP12" s="32"/>
      <c r="AEQ12" s="32"/>
      <c r="AER12" s="32"/>
      <c r="AES12" s="32"/>
      <c r="AET12" s="32"/>
      <c r="AEU12" s="32"/>
      <c r="AEV12" s="32"/>
      <c r="AEW12" s="32"/>
      <c r="AEX12" s="32"/>
      <c r="AEY12" s="32"/>
      <c r="AEZ12" s="32"/>
      <c r="AFA12" s="32"/>
      <c r="AFB12" s="32"/>
      <c r="AFC12" s="32"/>
      <c r="AFD12" s="32"/>
      <c r="AFE12" s="32"/>
      <c r="AFF12" s="32"/>
      <c r="AFG12" s="32"/>
      <c r="AFH12" s="32"/>
      <c r="AFI12" s="32"/>
      <c r="AFJ12" s="32"/>
      <c r="AFK12" s="32"/>
      <c r="AFL12" s="32"/>
      <c r="AFM12" s="32"/>
      <c r="AFN12" s="32"/>
      <c r="AFO12" s="32"/>
      <c r="AFP12" s="32"/>
      <c r="AFQ12" s="32"/>
      <c r="AFR12" s="32"/>
      <c r="AFS12" s="32"/>
      <c r="AFT12" s="32"/>
      <c r="AFU12" s="32"/>
      <c r="AFV12" s="32"/>
      <c r="AFW12" s="32"/>
      <c r="AFX12" s="32"/>
      <c r="AFY12" s="32"/>
      <c r="AFZ12" s="32"/>
      <c r="AGA12" s="32"/>
      <c r="AGB12" s="32"/>
      <c r="AGC12" s="32"/>
      <c r="AGD12" s="32"/>
      <c r="AGE12" s="32"/>
      <c r="AGF12" s="32"/>
      <c r="AGG12" s="32"/>
      <c r="AGH12" s="32"/>
      <c r="AGI12" s="32"/>
      <c r="AGJ12" s="32"/>
      <c r="AGK12" s="32"/>
      <c r="AGL12" s="32"/>
      <c r="AGM12" s="32"/>
      <c r="AGN12" s="32"/>
      <c r="AGO12" s="32"/>
      <c r="AGP12" s="32"/>
      <c r="AGQ12" s="32"/>
      <c r="AGR12" s="32"/>
      <c r="AGS12" s="32"/>
      <c r="AGT12" s="32"/>
      <c r="AGU12" s="32"/>
      <c r="AGV12" s="32"/>
      <c r="AGW12" s="32"/>
      <c r="AGX12" s="32"/>
      <c r="AGY12" s="32"/>
      <c r="AGZ12" s="32"/>
      <c r="AHA12" s="32"/>
      <c r="AHB12" s="32"/>
      <c r="AHC12" s="32"/>
      <c r="AHD12" s="32"/>
      <c r="AHE12" s="32"/>
      <c r="AHF12" s="32"/>
      <c r="AHG12" s="32"/>
      <c r="AHH12" s="32"/>
      <c r="AHI12" s="32"/>
      <c r="AHJ12" s="32"/>
      <c r="AHK12" s="32"/>
      <c r="AHL12" s="32"/>
      <c r="AHM12" s="32"/>
      <c r="AHN12" s="32"/>
      <c r="AHO12" s="32"/>
      <c r="AHP12" s="32"/>
      <c r="AHQ12" s="32"/>
      <c r="AHR12" s="32"/>
      <c r="AHS12" s="32"/>
      <c r="AHT12" s="32"/>
      <c r="AHU12" s="32"/>
      <c r="AHV12" s="32"/>
      <c r="AHW12" s="32"/>
      <c r="AHX12" s="32"/>
      <c r="AHY12" s="32"/>
      <c r="AHZ12" s="32"/>
      <c r="AIA12" s="32"/>
      <c r="AIB12" s="32"/>
      <c r="AIC12" s="32"/>
      <c r="AID12" s="32"/>
      <c r="AIE12" s="32"/>
      <c r="AIF12" s="32"/>
      <c r="AIG12" s="32"/>
      <c r="AIH12" s="32"/>
      <c r="AII12" s="32"/>
      <c r="AIJ12" s="32"/>
      <c r="AIK12" s="32"/>
      <c r="AIL12" s="32"/>
      <c r="AIM12" s="32"/>
      <c r="AIN12" s="32"/>
      <c r="AIO12" s="32"/>
      <c r="AIP12" s="32"/>
      <c r="AIQ12" s="32"/>
      <c r="AIR12" s="32"/>
      <c r="AIS12" s="32"/>
      <c r="AIT12" s="32"/>
      <c r="AIU12" s="32"/>
      <c r="AIV12" s="32"/>
      <c r="AIW12" s="32"/>
      <c r="AIX12" s="32"/>
      <c r="AIY12" s="32"/>
      <c r="AIZ12" s="32"/>
      <c r="AJA12" s="32"/>
      <c r="AJB12" s="32"/>
      <c r="AJC12" s="32"/>
      <c r="AJD12" s="32"/>
      <c r="AJE12" s="32"/>
      <c r="AJF12" s="32"/>
      <c r="AJG12" s="32"/>
      <c r="AJH12" s="32"/>
      <c r="AJI12" s="32"/>
      <c r="AJJ12" s="32"/>
      <c r="AJK12" s="32"/>
      <c r="AJL12" s="32"/>
      <c r="AJM12" s="32"/>
      <c r="AJN12" s="32"/>
      <c r="AJO12" s="32"/>
      <c r="AJP12" s="32"/>
      <c r="AJQ12" s="32"/>
      <c r="AJR12" s="32"/>
      <c r="AJS12" s="32"/>
      <c r="AJT12" s="32"/>
      <c r="AJU12" s="32"/>
      <c r="AJV12" s="32"/>
      <c r="AJW12" s="32"/>
      <c r="AJX12" s="32"/>
      <c r="AJY12" s="32"/>
      <c r="AJZ12" s="32"/>
      <c r="AKA12" s="32"/>
      <c r="AKB12" s="32"/>
      <c r="AKC12" s="32"/>
      <c r="AKD12" s="32"/>
      <c r="AKE12" s="32"/>
      <c r="AKF12" s="32"/>
      <c r="AKG12" s="32"/>
      <c r="AKH12" s="32"/>
      <c r="AKI12" s="32"/>
      <c r="AKJ12" s="32"/>
      <c r="AKK12" s="32"/>
      <c r="AKL12" s="32"/>
      <c r="AKM12" s="32"/>
      <c r="AKN12" s="32"/>
      <c r="AKO12" s="32"/>
      <c r="AKP12" s="32"/>
      <c r="AKQ12" s="32"/>
      <c r="AKR12" s="32"/>
      <c r="AKS12" s="32"/>
      <c r="AKT12" s="32"/>
      <c r="AKU12" s="32"/>
      <c r="AKV12" s="32"/>
      <c r="AKW12" s="32"/>
      <c r="AKX12" s="32"/>
      <c r="AKY12" s="32"/>
      <c r="AKZ12" s="32"/>
      <c r="ALA12" s="32"/>
      <c r="ALB12" s="32"/>
      <c r="ALC12" s="32"/>
      <c r="ALD12" s="32"/>
      <c r="ALE12" s="32"/>
      <c r="ALF12" s="32"/>
      <c r="ALG12" s="32"/>
      <c r="ALH12" s="32"/>
      <c r="ALI12" s="32"/>
      <c r="ALJ12" s="32"/>
      <c r="ALK12" s="32"/>
      <c r="ALL12" s="32"/>
      <c r="ALM12" s="32"/>
      <c r="ALN12" s="32"/>
      <c r="ALO12" s="32"/>
      <c r="ALP12" s="32"/>
      <c r="ALQ12" s="32"/>
      <c r="ALR12" s="32"/>
      <c r="ALS12" s="32"/>
      <c r="ALT12" s="32"/>
      <c r="ALU12" s="32"/>
      <c r="ALV12" s="32"/>
      <c r="ALW12" s="32"/>
      <c r="ALX12" s="32"/>
      <c r="ALY12" s="32"/>
      <c r="ALZ12" s="32"/>
      <c r="AMA12" s="32"/>
      <c r="AMB12" s="32"/>
      <c r="AMC12" s="32"/>
      <c r="AMD12" s="32"/>
      <c r="AME12" s="32"/>
      <c r="AMF12" s="32"/>
      <c r="AMG12" s="32"/>
      <c r="AMH12" s="32"/>
      <c r="AMI12" s="32"/>
      <c r="AMJ12" s="32"/>
      <c r="AMK12" s="32"/>
      <c r="AML12" s="32"/>
      <c r="AMM12" s="32"/>
      <c r="AMN12" s="32"/>
      <c r="AMO12" s="32"/>
    </row>
    <row r="13" spans="1:1029" ht="18.75" customHeight="1">
      <c r="A13" s="19">
        <v>1</v>
      </c>
      <c r="B13" s="22" t="s">
        <v>27</v>
      </c>
      <c r="C13" s="19">
        <v>3</v>
      </c>
      <c r="D13" s="23" t="s">
        <v>24</v>
      </c>
      <c r="E13" s="19" t="s">
        <v>19</v>
      </c>
      <c r="F13" s="25" t="s">
        <v>20</v>
      </c>
      <c r="G13" s="23" t="s">
        <v>28</v>
      </c>
      <c r="H13" s="19">
        <v>3</v>
      </c>
      <c r="I13" s="19">
        <v>9</v>
      </c>
      <c r="J13" s="19">
        <v>30</v>
      </c>
      <c r="K13" s="62">
        <v>2</v>
      </c>
      <c r="L13" s="63">
        <v>1</v>
      </c>
      <c r="M13" s="54"/>
      <c r="N13" s="91">
        <f>9+15</f>
        <v>24</v>
      </c>
      <c r="O13" s="63">
        <v>15</v>
      </c>
      <c r="P13" s="19">
        <f t="shared" si="0"/>
        <v>39</v>
      </c>
      <c r="Q13" s="19">
        <f>25*3-P13</f>
        <v>36</v>
      </c>
    </row>
    <row r="14" spans="1:1029" ht="18.75" customHeight="1">
      <c r="A14" s="19">
        <v>1</v>
      </c>
      <c r="B14" s="24" t="s">
        <v>29</v>
      </c>
      <c r="C14" s="19">
        <v>6</v>
      </c>
      <c r="D14" s="23" t="s">
        <v>24</v>
      </c>
      <c r="E14" s="19" t="s">
        <v>15</v>
      </c>
      <c r="F14" s="25" t="s">
        <v>30</v>
      </c>
      <c r="G14" s="23" t="s">
        <v>31</v>
      </c>
      <c r="H14" s="19">
        <v>6</v>
      </c>
      <c r="I14" s="111">
        <v>27</v>
      </c>
      <c r="J14" s="111">
        <v>45</v>
      </c>
      <c r="K14" s="62">
        <v>3</v>
      </c>
      <c r="L14" s="63">
        <v>3</v>
      </c>
      <c r="M14" s="54"/>
      <c r="N14" s="62">
        <f>+I14</f>
        <v>27</v>
      </c>
      <c r="O14" s="63">
        <f>+J14</f>
        <v>45</v>
      </c>
      <c r="P14" s="110">
        <f>+N14+O14</f>
        <v>72</v>
      </c>
      <c r="Q14" s="19">
        <v>78</v>
      </c>
    </row>
    <row r="15" spans="1:1029" s="116" customFormat="1" ht="18.75" customHeight="1">
      <c r="A15" s="133">
        <v>2</v>
      </c>
      <c r="B15" s="138" t="s">
        <v>32</v>
      </c>
      <c r="C15" s="133">
        <v>15</v>
      </c>
      <c r="D15" s="112" t="s">
        <v>33</v>
      </c>
      <c r="E15" s="111" t="s">
        <v>15</v>
      </c>
      <c r="F15" s="113" t="s">
        <v>16</v>
      </c>
      <c r="G15" s="113" t="s">
        <v>34</v>
      </c>
      <c r="H15" s="111">
        <v>9</v>
      </c>
      <c r="I15" s="111">
        <v>27</v>
      </c>
      <c r="J15" s="111">
        <v>90</v>
      </c>
      <c r="K15" s="62">
        <v>3</v>
      </c>
      <c r="L15" s="63">
        <v>6</v>
      </c>
      <c r="M15" s="114"/>
      <c r="N15" s="62">
        <v>27</v>
      </c>
      <c r="O15" s="63">
        <v>90</v>
      </c>
      <c r="P15" s="111">
        <f t="shared" si="0"/>
        <v>117</v>
      </c>
      <c r="Q15" s="111">
        <v>108</v>
      </c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5"/>
      <c r="EL15" s="115"/>
      <c r="EM15" s="115"/>
      <c r="EN15" s="115"/>
      <c r="EO15" s="115"/>
      <c r="EP15" s="115"/>
      <c r="EQ15" s="115"/>
      <c r="ER15" s="115"/>
      <c r="ES15" s="115"/>
      <c r="ET15" s="115"/>
      <c r="EU15" s="115"/>
      <c r="EV15" s="115"/>
      <c r="EW15" s="115"/>
      <c r="EX15" s="115"/>
      <c r="EY15" s="115"/>
      <c r="EZ15" s="115"/>
      <c r="FA15" s="115"/>
      <c r="FB15" s="115"/>
      <c r="FC15" s="115"/>
      <c r="FD15" s="115"/>
      <c r="FE15" s="115"/>
      <c r="FF15" s="115"/>
      <c r="FG15" s="115"/>
      <c r="FH15" s="115"/>
      <c r="FI15" s="115"/>
      <c r="FJ15" s="115"/>
      <c r="FK15" s="115"/>
      <c r="FL15" s="115"/>
      <c r="FM15" s="115"/>
      <c r="FN15" s="115"/>
      <c r="FO15" s="115"/>
      <c r="FP15" s="115"/>
      <c r="FQ15" s="115"/>
      <c r="FR15" s="115"/>
      <c r="FS15" s="115"/>
      <c r="FT15" s="115"/>
      <c r="FU15" s="115"/>
      <c r="FV15" s="115"/>
      <c r="FW15" s="115"/>
      <c r="FX15" s="115"/>
      <c r="FY15" s="115"/>
      <c r="FZ15" s="115"/>
      <c r="GA15" s="115"/>
      <c r="GB15" s="115"/>
      <c r="GC15" s="115"/>
      <c r="GD15" s="115"/>
      <c r="GE15" s="115"/>
      <c r="GF15" s="115"/>
      <c r="GG15" s="115"/>
      <c r="GH15" s="115"/>
      <c r="GI15" s="115"/>
      <c r="GJ15" s="115"/>
      <c r="GK15" s="115"/>
      <c r="GL15" s="115"/>
      <c r="GM15" s="115"/>
      <c r="GN15" s="115"/>
      <c r="GO15" s="115"/>
      <c r="GP15" s="115"/>
      <c r="GQ15" s="115"/>
      <c r="GR15" s="115"/>
      <c r="GS15" s="115"/>
      <c r="GT15" s="115"/>
      <c r="GU15" s="115"/>
      <c r="GV15" s="115"/>
      <c r="GW15" s="115"/>
      <c r="GX15" s="115"/>
      <c r="GY15" s="115"/>
      <c r="GZ15" s="115"/>
      <c r="HA15" s="115"/>
      <c r="HB15" s="115"/>
      <c r="HC15" s="115"/>
      <c r="HD15" s="115"/>
      <c r="HE15" s="115"/>
      <c r="HF15" s="115"/>
      <c r="HG15" s="115"/>
      <c r="HH15" s="115"/>
      <c r="HI15" s="115"/>
      <c r="HJ15" s="115"/>
      <c r="HK15" s="115"/>
      <c r="HL15" s="115"/>
      <c r="HM15" s="115"/>
      <c r="HN15" s="115"/>
      <c r="HO15" s="115"/>
      <c r="HP15" s="115"/>
      <c r="HQ15" s="115"/>
      <c r="HR15" s="115"/>
      <c r="HS15" s="115"/>
      <c r="HT15" s="115"/>
      <c r="HU15" s="115"/>
      <c r="HV15" s="115"/>
      <c r="HW15" s="115"/>
      <c r="HX15" s="115"/>
      <c r="HY15" s="115"/>
      <c r="HZ15" s="115"/>
      <c r="IA15" s="115"/>
      <c r="IB15" s="115"/>
      <c r="IC15" s="115"/>
      <c r="ID15" s="115"/>
      <c r="IE15" s="115"/>
      <c r="IF15" s="115"/>
      <c r="IG15" s="115"/>
      <c r="IH15" s="115"/>
      <c r="II15" s="115"/>
      <c r="IJ15" s="115"/>
      <c r="IK15" s="115"/>
      <c r="IL15" s="115"/>
      <c r="IM15" s="115"/>
      <c r="IN15" s="115"/>
      <c r="IO15" s="115"/>
      <c r="IP15" s="115"/>
      <c r="IQ15" s="115"/>
      <c r="IR15" s="115"/>
      <c r="IS15" s="115"/>
      <c r="IT15" s="115"/>
      <c r="IU15" s="115"/>
      <c r="IV15" s="115"/>
      <c r="IW15" s="115"/>
      <c r="IX15" s="115"/>
      <c r="IY15" s="115"/>
      <c r="IZ15" s="115"/>
      <c r="JA15" s="115"/>
      <c r="JB15" s="115"/>
      <c r="JC15" s="115"/>
      <c r="JD15" s="115"/>
      <c r="JE15" s="115"/>
      <c r="JF15" s="115"/>
      <c r="JG15" s="115"/>
      <c r="JH15" s="115"/>
      <c r="JI15" s="115"/>
      <c r="JJ15" s="115"/>
      <c r="JK15" s="115"/>
      <c r="JL15" s="115"/>
      <c r="JM15" s="115"/>
      <c r="JN15" s="115"/>
      <c r="JO15" s="115"/>
      <c r="JP15" s="115"/>
      <c r="JQ15" s="115"/>
      <c r="JR15" s="115"/>
      <c r="JS15" s="115"/>
      <c r="JT15" s="115"/>
      <c r="JU15" s="115"/>
      <c r="JV15" s="115"/>
      <c r="JW15" s="115"/>
      <c r="JX15" s="115"/>
      <c r="JY15" s="115"/>
      <c r="JZ15" s="115"/>
      <c r="KA15" s="115"/>
      <c r="KB15" s="115"/>
      <c r="KC15" s="115"/>
      <c r="KD15" s="115"/>
      <c r="KE15" s="115"/>
      <c r="KF15" s="115"/>
      <c r="KG15" s="115"/>
      <c r="KH15" s="115"/>
      <c r="KI15" s="115"/>
      <c r="KJ15" s="115"/>
      <c r="KK15" s="115"/>
      <c r="KL15" s="115"/>
      <c r="KM15" s="115"/>
      <c r="KN15" s="115"/>
      <c r="KO15" s="115"/>
      <c r="KP15" s="115"/>
      <c r="KQ15" s="115"/>
      <c r="KR15" s="115"/>
      <c r="KS15" s="115"/>
      <c r="KT15" s="115"/>
      <c r="KU15" s="115"/>
      <c r="KV15" s="115"/>
      <c r="KW15" s="115"/>
      <c r="KX15" s="115"/>
      <c r="KY15" s="115"/>
      <c r="KZ15" s="115"/>
      <c r="LA15" s="115"/>
      <c r="LB15" s="115"/>
      <c r="LC15" s="115"/>
      <c r="LD15" s="115"/>
      <c r="LE15" s="115"/>
      <c r="LF15" s="115"/>
      <c r="LG15" s="115"/>
      <c r="LH15" s="115"/>
      <c r="LI15" s="115"/>
      <c r="LJ15" s="115"/>
      <c r="LK15" s="115"/>
      <c r="LL15" s="115"/>
      <c r="LM15" s="115"/>
      <c r="LN15" s="115"/>
      <c r="LO15" s="115"/>
      <c r="LP15" s="115"/>
      <c r="LQ15" s="115"/>
      <c r="LR15" s="115"/>
      <c r="LS15" s="115"/>
      <c r="LT15" s="115"/>
      <c r="LU15" s="115"/>
      <c r="LV15" s="115"/>
      <c r="LW15" s="115"/>
      <c r="LX15" s="115"/>
      <c r="LY15" s="115"/>
      <c r="LZ15" s="115"/>
      <c r="MA15" s="115"/>
      <c r="MB15" s="115"/>
      <c r="MC15" s="115"/>
      <c r="MD15" s="115"/>
      <c r="ME15" s="115"/>
      <c r="MF15" s="115"/>
      <c r="MG15" s="115"/>
      <c r="MH15" s="115"/>
      <c r="MI15" s="115"/>
      <c r="MJ15" s="115"/>
      <c r="MK15" s="115"/>
      <c r="ML15" s="115"/>
      <c r="MM15" s="115"/>
      <c r="MN15" s="115"/>
      <c r="MO15" s="115"/>
      <c r="MP15" s="115"/>
      <c r="MQ15" s="115"/>
      <c r="MR15" s="115"/>
      <c r="MS15" s="115"/>
      <c r="MT15" s="115"/>
      <c r="MU15" s="115"/>
      <c r="MV15" s="115"/>
      <c r="MW15" s="115"/>
      <c r="MX15" s="115"/>
      <c r="MY15" s="115"/>
      <c r="MZ15" s="115"/>
      <c r="NA15" s="115"/>
      <c r="NB15" s="115"/>
      <c r="NC15" s="115"/>
      <c r="ND15" s="115"/>
      <c r="NE15" s="115"/>
      <c r="NF15" s="115"/>
      <c r="NG15" s="115"/>
      <c r="NH15" s="115"/>
      <c r="NI15" s="115"/>
      <c r="NJ15" s="115"/>
      <c r="NK15" s="115"/>
      <c r="NL15" s="115"/>
      <c r="NM15" s="115"/>
      <c r="NN15" s="115"/>
      <c r="NO15" s="115"/>
      <c r="NP15" s="115"/>
      <c r="NQ15" s="115"/>
      <c r="NR15" s="115"/>
      <c r="NS15" s="115"/>
      <c r="NT15" s="115"/>
      <c r="NU15" s="115"/>
      <c r="NV15" s="115"/>
      <c r="NW15" s="115"/>
      <c r="NX15" s="115"/>
      <c r="NY15" s="115"/>
      <c r="NZ15" s="115"/>
      <c r="OA15" s="115"/>
      <c r="OB15" s="115"/>
      <c r="OC15" s="115"/>
      <c r="OD15" s="115"/>
      <c r="OE15" s="115"/>
      <c r="OF15" s="115"/>
      <c r="OG15" s="115"/>
      <c r="OH15" s="115"/>
      <c r="OI15" s="115"/>
      <c r="OJ15" s="115"/>
      <c r="OK15" s="115"/>
      <c r="OL15" s="115"/>
      <c r="OM15" s="115"/>
      <c r="ON15" s="115"/>
      <c r="OO15" s="115"/>
      <c r="OP15" s="115"/>
      <c r="OQ15" s="115"/>
      <c r="OR15" s="115"/>
      <c r="OS15" s="115"/>
      <c r="OT15" s="115"/>
      <c r="OU15" s="115"/>
      <c r="OV15" s="115"/>
      <c r="OW15" s="115"/>
      <c r="OX15" s="115"/>
      <c r="OY15" s="115"/>
      <c r="OZ15" s="115"/>
      <c r="PA15" s="115"/>
      <c r="PB15" s="115"/>
      <c r="PC15" s="115"/>
      <c r="PD15" s="115"/>
      <c r="PE15" s="115"/>
      <c r="PF15" s="115"/>
      <c r="PG15" s="115"/>
      <c r="PH15" s="115"/>
      <c r="PI15" s="115"/>
      <c r="PJ15" s="115"/>
      <c r="PK15" s="115"/>
      <c r="PL15" s="115"/>
      <c r="PM15" s="115"/>
      <c r="PN15" s="115"/>
      <c r="PO15" s="115"/>
      <c r="PP15" s="115"/>
      <c r="PQ15" s="115"/>
      <c r="PR15" s="115"/>
      <c r="PS15" s="115"/>
      <c r="PT15" s="115"/>
      <c r="PU15" s="115"/>
      <c r="PV15" s="115"/>
      <c r="PW15" s="115"/>
      <c r="PX15" s="115"/>
      <c r="PY15" s="115"/>
      <c r="PZ15" s="115"/>
      <c r="QA15" s="115"/>
      <c r="QB15" s="115"/>
      <c r="QC15" s="115"/>
      <c r="QD15" s="115"/>
      <c r="QE15" s="115"/>
      <c r="QF15" s="115"/>
      <c r="QG15" s="115"/>
      <c r="QH15" s="115"/>
      <c r="QI15" s="115"/>
      <c r="QJ15" s="115"/>
      <c r="QK15" s="115"/>
      <c r="QL15" s="115"/>
      <c r="QM15" s="115"/>
      <c r="QN15" s="115"/>
      <c r="QO15" s="115"/>
      <c r="QP15" s="115"/>
      <c r="QQ15" s="115"/>
      <c r="QR15" s="115"/>
      <c r="QS15" s="115"/>
      <c r="QT15" s="115"/>
      <c r="QU15" s="115"/>
      <c r="QV15" s="115"/>
      <c r="QW15" s="115"/>
      <c r="QX15" s="115"/>
      <c r="QY15" s="115"/>
      <c r="QZ15" s="115"/>
      <c r="RA15" s="115"/>
      <c r="RB15" s="115"/>
      <c r="RC15" s="115"/>
      <c r="RD15" s="115"/>
      <c r="RE15" s="115"/>
      <c r="RF15" s="115"/>
      <c r="RG15" s="115"/>
      <c r="RH15" s="115"/>
      <c r="RI15" s="115"/>
      <c r="RJ15" s="115"/>
      <c r="RK15" s="115"/>
      <c r="RL15" s="115"/>
      <c r="RM15" s="115"/>
      <c r="RN15" s="115"/>
      <c r="RO15" s="115"/>
      <c r="RP15" s="115"/>
      <c r="RQ15" s="115"/>
      <c r="RR15" s="115"/>
      <c r="RS15" s="115"/>
      <c r="RT15" s="115"/>
      <c r="RU15" s="115"/>
      <c r="RV15" s="115"/>
      <c r="RW15" s="115"/>
      <c r="RX15" s="115"/>
      <c r="RY15" s="115"/>
      <c r="RZ15" s="115"/>
      <c r="SA15" s="115"/>
      <c r="SB15" s="115"/>
      <c r="SC15" s="115"/>
      <c r="SD15" s="115"/>
      <c r="SE15" s="115"/>
      <c r="SF15" s="115"/>
      <c r="SG15" s="115"/>
      <c r="SH15" s="115"/>
      <c r="SI15" s="115"/>
      <c r="SJ15" s="115"/>
      <c r="SK15" s="115"/>
      <c r="SL15" s="115"/>
      <c r="SM15" s="115"/>
      <c r="SN15" s="115"/>
      <c r="SO15" s="115"/>
      <c r="SP15" s="115"/>
      <c r="SQ15" s="115"/>
      <c r="SR15" s="115"/>
      <c r="SS15" s="115"/>
      <c r="ST15" s="115"/>
      <c r="SU15" s="115"/>
      <c r="SV15" s="115"/>
      <c r="SW15" s="115"/>
      <c r="SX15" s="115"/>
      <c r="SY15" s="115"/>
      <c r="SZ15" s="115"/>
      <c r="TA15" s="115"/>
      <c r="TB15" s="115"/>
      <c r="TC15" s="115"/>
      <c r="TD15" s="115"/>
      <c r="TE15" s="115"/>
      <c r="TF15" s="115"/>
      <c r="TG15" s="115"/>
      <c r="TH15" s="115"/>
      <c r="TI15" s="115"/>
      <c r="TJ15" s="115"/>
      <c r="TK15" s="115"/>
      <c r="TL15" s="115"/>
      <c r="TM15" s="115"/>
      <c r="TN15" s="115"/>
      <c r="TO15" s="115"/>
      <c r="TP15" s="115"/>
      <c r="TQ15" s="115"/>
      <c r="TR15" s="115"/>
      <c r="TS15" s="115"/>
      <c r="TT15" s="115"/>
      <c r="TU15" s="115"/>
      <c r="TV15" s="115"/>
      <c r="TW15" s="115"/>
      <c r="TX15" s="115"/>
      <c r="TY15" s="115"/>
      <c r="TZ15" s="115"/>
      <c r="UA15" s="115"/>
      <c r="UB15" s="115"/>
      <c r="UC15" s="115"/>
      <c r="UD15" s="115"/>
      <c r="UE15" s="115"/>
      <c r="UF15" s="115"/>
      <c r="UG15" s="115"/>
      <c r="UH15" s="115"/>
      <c r="UI15" s="115"/>
      <c r="UJ15" s="115"/>
      <c r="UK15" s="115"/>
      <c r="UL15" s="115"/>
      <c r="UM15" s="115"/>
      <c r="UN15" s="115"/>
      <c r="UO15" s="115"/>
      <c r="UP15" s="115"/>
      <c r="UQ15" s="115"/>
      <c r="UR15" s="115"/>
      <c r="US15" s="115"/>
      <c r="UT15" s="115"/>
      <c r="UU15" s="115"/>
      <c r="UV15" s="115"/>
      <c r="UW15" s="115"/>
      <c r="UX15" s="115"/>
      <c r="UY15" s="115"/>
      <c r="UZ15" s="115"/>
      <c r="VA15" s="115"/>
      <c r="VB15" s="115"/>
      <c r="VC15" s="115"/>
      <c r="VD15" s="115"/>
      <c r="VE15" s="115"/>
      <c r="VF15" s="115"/>
      <c r="VG15" s="115"/>
      <c r="VH15" s="115"/>
      <c r="VI15" s="115"/>
      <c r="VJ15" s="115"/>
      <c r="VK15" s="115"/>
      <c r="VL15" s="115"/>
      <c r="VM15" s="115"/>
      <c r="VN15" s="115"/>
      <c r="VO15" s="115"/>
      <c r="VP15" s="115"/>
      <c r="VQ15" s="115"/>
      <c r="VR15" s="115"/>
      <c r="VS15" s="115"/>
      <c r="VT15" s="115"/>
      <c r="VU15" s="115"/>
      <c r="VV15" s="115"/>
      <c r="VW15" s="115"/>
      <c r="VX15" s="115"/>
      <c r="VY15" s="115"/>
      <c r="VZ15" s="115"/>
      <c r="WA15" s="115"/>
      <c r="WB15" s="115"/>
      <c r="WC15" s="115"/>
      <c r="WD15" s="115"/>
      <c r="WE15" s="115"/>
      <c r="WF15" s="115"/>
      <c r="WG15" s="115"/>
      <c r="WH15" s="115"/>
      <c r="WI15" s="115"/>
      <c r="WJ15" s="115"/>
      <c r="WK15" s="115"/>
      <c r="WL15" s="115"/>
      <c r="WM15" s="115"/>
      <c r="WN15" s="115"/>
      <c r="WO15" s="115"/>
      <c r="WP15" s="115"/>
      <c r="WQ15" s="115"/>
      <c r="WR15" s="115"/>
      <c r="WS15" s="115"/>
      <c r="WT15" s="115"/>
      <c r="WU15" s="115"/>
      <c r="WV15" s="115"/>
      <c r="WW15" s="115"/>
      <c r="WX15" s="115"/>
      <c r="WY15" s="115"/>
      <c r="WZ15" s="115"/>
      <c r="XA15" s="115"/>
      <c r="XB15" s="115"/>
      <c r="XC15" s="115"/>
      <c r="XD15" s="115"/>
      <c r="XE15" s="115"/>
      <c r="XF15" s="115"/>
      <c r="XG15" s="115"/>
      <c r="XH15" s="115"/>
      <c r="XI15" s="115"/>
      <c r="XJ15" s="115"/>
      <c r="XK15" s="115"/>
      <c r="XL15" s="115"/>
      <c r="XM15" s="115"/>
      <c r="XN15" s="115"/>
      <c r="XO15" s="115"/>
      <c r="XP15" s="115"/>
      <c r="XQ15" s="115"/>
      <c r="XR15" s="115"/>
      <c r="XS15" s="115"/>
      <c r="XT15" s="115"/>
      <c r="XU15" s="115"/>
      <c r="XV15" s="115"/>
      <c r="XW15" s="115"/>
      <c r="XX15" s="115"/>
      <c r="XY15" s="115"/>
      <c r="XZ15" s="115"/>
      <c r="YA15" s="115"/>
      <c r="YB15" s="115"/>
      <c r="YC15" s="115"/>
      <c r="YD15" s="115"/>
      <c r="YE15" s="115"/>
      <c r="YF15" s="115"/>
      <c r="YG15" s="115"/>
      <c r="YH15" s="115"/>
      <c r="YI15" s="115"/>
      <c r="YJ15" s="115"/>
      <c r="YK15" s="115"/>
      <c r="YL15" s="115"/>
      <c r="YM15" s="115"/>
      <c r="YN15" s="115"/>
      <c r="YO15" s="115"/>
      <c r="YP15" s="115"/>
      <c r="YQ15" s="115"/>
      <c r="YR15" s="115"/>
      <c r="YS15" s="115"/>
      <c r="YT15" s="115"/>
      <c r="YU15" s="115"/>
      <c r="YV15" s="115"/>
      <c r="YW15" s="115"/>
      <c r="YX15" s="115"/>
      <c r="YY15" s="115"/>
      <c r="YZ15" s="115"/>
      <c r="ZA15" s="115"/>
      <c r="ZB15" s="115"/>
      <c r="ZC15" s="115"/>
      <c r="ZD15" s="115"/>
      <c r="ZE15" s="115"/>
      <c r="ZF15" s="115"/>
      <c r="ZG15" s="115"/>
      <c r="ZH15" s="115"/>
      <c r="ZI15" s="115"/>
      <c r="ZJ15" s="115"/>
      <c r="ZK15" s="115"/>
      <c r="ZL15" s="115"/>
      <c r="ZM15" s="115"/>
      <c r="ZN15" s="115"/>
      <c r="ZO15" s="115"/>
      <c r="ZP15" s="115"/>
      <c r="ZQ15" s="115"/>
      <c r="ZR15" s="115"/>
      <c r="ZS15" s="115"/>
      <c r="ZT15" s="115"/>
      <c r="ZU15" s="115"/>
      <c r="ZV15" s="115"/>
      <c r="ZW15" s="115"/>
      <c r="ZX15" s="115"/>
      <c r="ZY15" s="115"/>
      <c r="ZZ15" s="115"/>
      <c r="AAA15" s="115"/>
      <c r="AAB15" s="115"/>
      <c r="AAC15" s="115"/>
      <c r="AAD15" s="115"/>
      <c r="AAE15" s="115"/>
      <c r="AAF15" s="115"/>
      <c r="AAG15" s="115"/>
      <c r="AAH15" s="115"/>
      <c r="AAI15" s="115"/>
      <c r="AAJ15" s="115"/>
      <c r="AAK15" s="115"/>
      <c r="AAL15" s="115"/>
      <c r="AAM15" s="115"/>
      <c r="AAN15" s="115"/>
      <c r="AAO15" s="115"/>
      <c r="AAP15" s="115"/>
      <c r="AAQ15" s="115"/>
      <c r="AAR15" s="115"/>
      <c r="AAS15" s="115"/>
      <c r="AAT15" s="115"/>
      <c r="AAU15" s="115"/>
      <c r="AAV15" s="115"/>
      <c r="AAW15" s="115"/>
      <c r="AAX15" s="115"/>
      <c r="AAY15" s="115"/>
      <c r="AAZ15" s="115"/>
      <c r="ABA15" s="115"/>
      <c r="ABB15" s="115"/>
      <c r="ABC15" s="115"/>
      <c r="ABD15" s="115"/>
      <c r="ABE15" s="115"/>
      <c r="ABF15" s="115"/>
      <c r="ABG15" s="115"/>
      <c r="ABH15" s="115"/>
      <c r="ABI15" s="115"/>
      <c r="ABJ15" s="115"/>
      <c r="ABK15" s="115"/>
      <c r="ABL15" s="115"/>
      <c r="ABM15" s="115"/>
      <c r="ABN15" s="115"/>
      <c r="ABO15" s="115"/>
      <c r="ABP15" s="115"/>
      <c r="ABQ15" s="115"/>
      <c r="ABR15" s="115"/>
      <c r="ABS15" s="115"/>
      <c r="ABT15" s="115"/>
      <c r="ABU15" s="115"/>
      <c r="ABV15" s="115"/>
      <c r="ABW15" s="115"/>
      <c r="ABX15" s="115"/>
      <c r="ABY15" s="115"/>
      <c r="ABZ15" s="115"/>
      <c r="ACA15" s="115"/>
      <c r="ACB15" s="115"/>
      <c r="ACC15" s="115"/>
      <c r="ACD15" s="115"/>
      <c r="ACE15" s="115"/>
      <c r="ACF15" s="115"/>
      <c r="ACG15" s="115"/>
      <c r="ACH15" s="115"/>
      <c r="ACI15" s="115"/>
      <c r="ACJ15" s="115"/>
      <c r="ACK15" s="115"/>
      <c r="ACL15" s="115"/>
      <c r="ACM15" s="115"/>
      <c r="ACN15" s="115"/>
      <c r="ACO15" s="115"/>
      <c r="ACP15" s="115"/>
      <c r="ACQ15" s="115"/>
      <c r="ACR15" s="115"/>
      <c r="ACS15" s="115"/>
      <c r="ACT15" s="115"/>
      <c r="ACU15" s="115"/>
      <c r="ACV15" s="115"/>
      <c r="ACW15" s="115"/>
      <c r="ACX15" s="115"/>
      <c r="ACY15" s="115"/>
      <c r="ACZ15" s="115"/>
      <c r="ADA15" s="115"/>
      <c r="ADB15" s="115"/>
      <c r="ADC15" s="115"/>
      <c r="ADD15" s="115"/>
      <c r="ADE15" s="115"/>
      <c r="ADF15" s="115"/>
      <c r="ADG15" s="115"/>
      <c r="ADH15" s="115"/>
      <c r="ADI15" s="115"/>
      <c r="ADJ15" s="115"/>
      <c r="ADK15" s="115"/>
      <c r="ADL15" s="115"/>
      <c r="ADM15" s="115"/>
      <c r="ADN15" s="115"/>
      <c r="ADO15" s="115"/>
      <c r="ADP15" s="115"/>
      <c r="ADQ15" s="115"/>
      <c r="ADR15" s="115"/>
      <c r="ADS15" s="115"/>
      <c r="ADT15" s="115"/>
      <c r="ADU15" s="115"/>
      <c r="ADV15" s="115"/>
      <c r="ADW15" s="115"/>
      <c r="ADX15" s="115"/>
      <c r="ADY15" s="115"/>
      <c r="ADZ15" s="115"/>
      <c r="AEA15" s="115"/>
      <c r="AEB15" s="115"/>
      <c r="AEC15" s="115"/>
      <c r="AED15" s="115"/>
      <c r="AEE15" s="115"/>
      <c r="AEF15" s="115"/>
      <c r="AEG15" s="115"/>
      <c r="AEH15" s="115"/>
      <c r="AEI15" s="115"/>
      <c r="AEJ15" s="115"/>
      <c r="AEK15" s="115"/>
      <c r="AEL15" s="115"/>
      <c r="AEM15" s="115"/>
      <c r="AEN15" s="115"/>
      <c r="AEO15" s="115"/>
      <c r="AEP15" s="115"/>
      <c r="AEQ15" s="115"/>
      <c r="AER15" s="115"/>
      <c r="AES15" s="115"/>
      <c r="AET15" s="115"/>
      <c r="AEU15" s="115"/>
      <c r="AEV15" s="115"/>
      <c r="AEW15" s="115"/>
      <c r="AEX15" s="115"/>
      <c r="AEY15" s="115"/>
      <c r="AEZ15" s="115"/>
      <c r="AFA15" s="115"/>
      <c r="AFB15" s="115"/>
      <c r="AFC15" s="115"/>
      <c r="AFD15" s="115"/>
      <c r="AFE15" s="115"/>
      <c r="AFF15" s="115"/>
      <c r="AFG15" s="115"/>
      <c r="AFH15" s="115"/>
      <c r="AFI15" s="115"/>
      <c r="AFJ15" s="115"/>
      <c r="AFK15" s="115"/>
      <c r="AFL15" s="115"/>
      <c r="AFM15" s="115"/>
      <c r="AFN15" s="115"/>
      <c r="AFO15" s="115"/>
      <c r="AFP15" s="115"/>
      <c r="AFQ15" s="115"/>
      <c r="AFR15" s="115"/>
      <c r="AFS15" s="115"/>
      <c r="AFT15" s="115"/>
      <c r="AFU15" s="115"/>
      <c r="AFV15" s="115"/>
      <c r="AFW15" s="115"/>
      <c r="AFX15" s="115"/>
      <c r="AFY15" s="115"/>
      <c r="AFZ15" s="115"/>
      <c r="AGA15" s="115"/>
      <c r="AGB15" s="115"/>
      <c r="AGC15" s="115"/>
      <c r="AGD15" s="115"/>
      <c r="AGE15" s="115"/>
      <c r="AGF15" s="115"/>
      <c r="AGG15" s="115"/>
      <c r="AGH15" s="115"/>
      <c r="AGI15" s="115"/>
      <c r="AGJ15" s="115"/>
      <c r="AGK15" s="115"/>
      <c r="AGL15" s="115"/>
      <c r="AGM15" s="115"/>
      <c r="AGN15" s="115"/>
      <c r="AGO15" s="115"/>
      <c r="AGP15" s="115"/>
      <c r="AGQ15" s="115"/>
      <c r="AGR15" s="115"/>
      <c r="AGS15" s="115"/>
      <c r="AGT15" s="115"/>
      <c r="AGU15" s="115"/>
      <c r="AGV15" s="115"/>
      <c r="AGW15" s="115"/>
      <c r="AGX15" s="115"/>
      <c r="AGY15" s="115"/>
      <c r="AGZ15" s="115"/>
      <c r="AHA15" s="115"/>
      <c r="AHB15" s="115"/>
      <c r="AHC15" s="115"/>
      <c r="AHD15" s="115"/>
      <c r="AHE15" s="115"/>
      <c r="AHF15" s="115"/>
      <c r="AHG15" s="115"/>
      <c r="AHH15" s="115"/>
      <c r="AHI15" s="115"/>
      <c r="AHJ15" s="115"/>
      <c r="AHK15" s="115"/>
      <c r="AHL15" s="115"/>
      <c r="AHM15" s="115"/>
      <c r="AHN15" s="115"/>
      <c r="AHO15" s="115"/>
      <c r="AHP15" s="115"/>
      <c r="AHQ15" s="115"/>
      <c r="AHR15" s="115"/>
      <c r="AHS15" s="115"/>
      <c r="AHT15" s="115"/>
      <c r="AHU15" s="115"/>
      <c r="AHV15" s="115"/>
      <c r="AHW15" s="115"/>
      <c r="AHX15" s="115"/>
      <c r="AHY15" s="115"/>
      <c r="AHZ15" s="115"/>
      <c r="AIA15" s="115"/>
      <c r="AIB15" s="115"/>
      <c r="AIC15" s="115"/>
      <c r="AID15" s="115"/>
      <c r="AIE15" s="115"/>
      <c r="AIF15" s="115"/>
      <c r="AIG15" s="115"/>
      <c r="AIH15" s="115"/>
      <c r="AII15" s="115"/>
      <c r="AIJ15" s="115"/>
      <c r="AIK15" s="115"/>
      <c r="AIL15" s="115"/>
      <c r="AIM15" s="115"/>
      <c r="AIN15" s="115"/>
      <c r="AIO15" s="115"/>
      <c r="AIP15" s="115"/>
      <c r="AIQ15" s="115"/>
      <c r="AIR15" s="115"/>
      <c r="AIS15" s="115"/>
      <c r="AIT15" s="115"/>
      <c r="AIU15" s="115"/>
      <c r="AIV15" s="115"/>
      <c r="AIW15" s="115"/>
      <c r="AIX15" s="115"/>
      <c r="AIY15" s="115"/>
      <c r="AIZ15" s="115"/>
      <c r="AJA15" s="115"/>
      <c r="AJB15" s="115"/>
      <c r="AJC15" s="115"/>
      <c r="AJD15" s="115"/>
      <c r="AJE15" s="115"/>
      <c r="AJF15" s="115"/>
      <c r="AJG15" s="115"/>
      <c r="AJH15" s="115"/>
      <c r="AJI15" s="115"/>
      <c r="AJJ15" s="115"/>
      <c r="AJK15" s="115"/>
      <c r="AJL15" s="115"/>
      <c r="AJM15" s="115"/>
      <c r="AJN15" s="115"/>
      <c r="AJO15" s="115"/>
      <c r="AJP15" s="115"/>
      <c r="AJQ15" s="115"/>
      <c r="AJR15" s="115"/>
      <c r="AJS15" s="115"/>
      <c r="AJT15" s="115"/>
      <c r="AJU15" s="115"/>
      <c r="AJV15" s="115"/>
      <c r="AJW15" s="115"/>
      <c r="AJX15" s="115"/>
      <c r="AJY15" s="115"/>
      <c r="AJZ15" s="115"/>
      <c r="AKA15" s="115"/>
      <c r="AKB15" s="115"/>
      <c r="AKC15" s="115"/>
      <c r="AKD15" s="115"/>
      <c r="AKE15" s="115"/>
      <c r="AKF15" s="115"/>
      <c r="AKG15" s="115"/>
      <c r="AKH15" s="115"/>
      <c r="AKI15" s="115"/>
      <c r="AKJ15" s="115"/>
      <c r="AKK15" s="115"/>
      <c r="AKL15" s="115"/>
      <c r="AKM15" s="115"/>
      <c r="AKN15" s="115"/>
      <c r="AKO15" s="115"/>
      <c r="AKP15" s="115"/>
      <c r="AKQ15" s="115"/>
      <c r="AKR15" s="115"/>
      <c r="AKS15" s="115"/>
      <c r="AKT15" s="115"/>
      <c r="AKU15" s="115"/>
      <c r="AKV15" s="115"/>
      <c r="AKW15" s="115"/>
      <c r="AKX15" s="115"/>
      <c r="AKY15" s="115"/>
      <c r="AKZ15" s="115"/>
      <c r="ALA15" s="115"/>
      <c r="ALB15" s="115"/>
      <c r="ALC15" s="115"/>
      <c r="ALD15" s="115"/>
      <c r="ALE15" s="115"/>
      <c r="ALF15" s="115"/>
      <c r="ALG15" s="115"/>
      <c r="ALH15" s="115"/>
      <c r="ALI15" s="115"/>
      <c r="ALJ15" s="115"/>
      <c r="ALK15" s="115"/>
      <c r="ALL15" s="115"/>
      <c r="ALM15" s="115"/>
      <c r="ALN15" s="115"/>
      <c r="ALO15" s="115"/>
      <c r="ALP15" s="115"/>
      <c r="ALQ15" s="115"/>
      <c r="ALR15" s="115"/>
      <c r="ALS15" s="115"/>
      <c r="ALT15" s="115"/>
      <c r="ALU15" s="115"/>
      <c r="ALV15" s="115"/>
      <c r="ALW15" s="115"/>
      <c r="ALX15" s="115"/>
      <c r="ALY15" s="115"/>
      <c r="ALZ15" s="115"/>
      <c r="AMA15" s="115"/>
      <c r="AMB15" s="115"/>
      <c r="AMC15" s="115"/>
      <c r="AMD15" s="115"/>
      <c r="AME15" s="115"/>
      <c r="AMF15" s="115"/>
      <c r="AMG15" s="115"/>
      <c r="AMH15" s="115"/>
      <c r="AMI15" s="115"/>
      <c r="AMJ15" s="115"/>
      <c r="AMK15" s="115"/>
      <c r="AML15" s="115"/>
      <c r="AMM15" s="115"/>
      <c r="AMN15" s="115"/>
      <c r="AMO15" s="115"/>
    </row>
    <row r="16" spans="1:1029" ht="18.75" customHeight="1">
      <c r="A16" s="133"/>
      <c r="B16" s="138"/>
      <c r="C16" s="133"/>
      <c r="D16" s="22" t="s">
        <v>35</v>
      </c>
      <c r="E16" s="21" t="s">
        <v>15</v>
      </c>
      <c r="F16" s="20" t="s">
        <v>36</v>
      </c>
      <c r="G16" s="20" t="s">
        <v>37</v>
      </c>
      <c r="H16" s="41">
        <v>6</v>
      </c>
      <c r="I16" s="41">
        <v>36</v>
      </c>
      <c r="J16" s="41">
        <v>30</v>
      </c>
      <c r="K16" s="64">
        <v>4</v>
      </c>
      <c r="L16" s="65">
        <v>2</v>
      </c>
      <c r="M16" s="59"/>
      <c r="N16" s="62">
        <v>36</v>
      </c>
      <c r="O16" s="63">
        <f>+J16</f>
        <v>30</v>
      </c>
      <c r="P16" s="42">
        <f t="shared" si="0"/>
        <v>66</v>
      </c>
      <c r="Q16" s="41">
        <f>25*6-P16</f>
        <v>84</v>
      </c>
    </row>
    <row r="17" spans="1:1029" ht="18.75" customHeight="1">
      <c r="A17" s="26">
        <v>2</v>
      </c>
      <c r="B17" s="27" t="s">
        <v>38</v>
      </c>
      <c r="C17" s="26">
        <v>3</v>
      </c>
      <c r="D17" s="23" t="s">
        <v>24</v>
      </c>
      <c r="E17" s="19" t="s">
        <v>19</v>
      </c>
      <c r="F17" s="25" t="s">
        <v>20</v>
      </c>
      <c r="G17" s="25" t="s">
        <v>39</v>
      </c>
      <c r="H17" s="19">
        <v>3</v>
      </c>
      <c r="I17" s="19">
        <v>27</v>
      </c>
      <c r="J17" s="19">
        <v>0</v>
      </c>
      <c r="K17" s="62">
        <v>2</v>
      </c>
      <c r="L17" s="63">
        <v>1</v>
      </c>
      <c r="M17" s="54"/>
      <c r="N17" s="62">
        <v>18</v>
      </c>
      <c r="O17" s="63">
        <v>9</v>
      </c>
      <c r="P17" s="42">
        <f t="shared" si="0"/>
        <v>27</v>
      </c>
      <c r="Q17" s="19">
        <f>25*3-P17</f>
        <v>48</v>
      </c>
    </row>
    <row r="18" spans="1:1029" s="125" customFormat="1" ht="18.75" customHeight="1">
      <c r="A18" s="92">
        <v>2</v>
      </c>
      <c r="B18" s="117" t="s">
        <v>85</v>
      </c>
      <c r="C18" s="92">
        <v>6</v>
      </c>
      <c r="D18" s="118" t="s">
        <v>24</v>
      </c>
      <c r="E18" s="92" t="s">
        <v>15</v>
      </c>
      <c r="F18" s="122" t="s">
        <v>25</v>
      </c>
      <c r="G18" s="118" t="s">
        <v>84</v>
      </c>
      <c r="H18" s="92">
        <v>6</v>
      </c>
      <c r="I18" s="92">
        <v>54</v>
      </c>
      <c r="J18" s="92">
        <v>0</v>
      </c>
      <c r="K18" s="62">
        <v>2</v>
      </c>
      <c r="L18" s="63">
        <v>4</v>
      </c>
      <c r="M18" s="123"/>
      <c r="N18" s="62">
        <v>18</v>
      </c>
      <c r="O18" s="63">
        <v>36</v>
      </c>
      <c r="P18" s="92">
        <v>54</v>
      </c>
      <c r="Q18" s="92">
        <v>96</v>
      </c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24"/>
      <c r="BI18" s="124"/>
      <c r="BJ18" s="124"/>
      <c r="BK18" s="124"/>
      <c r="BL18" s="124"/>
      <c r="BM18" s="124"/>
      <c r="BN18" s="124"/>
      <c r="BO18" s="124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  <c r="BZ18" s="124"/>
      <c r="CA18" s="124"/>
      <c r="CB18" s="124"/>
      <c r="CC18" s="124"/>
      <c r="CD18" s="124"/>
      <c r="CE18" s="124"/>
      <c r="CF18" s="124"/>
      <c r="CG18" s="124"/>
      <c r="CH18" s="124"/>
      <c r="CI18" s="124"/>
      <c r="CJ18" s="124"/>
      <c r="CK18" s="124"/>
      <c r="CL18" s="124"/>
      <c r="CM18" s="124"/>
      <c r="CN18" s="124"/>
      <c r="CO18" s="124"/>
      <c r="CP18" s="124"/>
      <c r="CQ18" s="124"/>
      <c r="CR18" s="124"/>
      <c r="CS18" s="124"/>
      <c r="CT18" s="124"/>
      <c r="CU18" s="124"/>
      <c r="CV18" s="124"/>
      <c r="CW18" s="124"/>
      <c r="CX18" s="124"/>
      <c r="CY18" s="124"/>
      <c r="CZ18" s="124"/>
      <c r="DA18" s="124"/>
      <c r="DB18" s="124"/>
      <c r="DC18" s="124"/>
      <c r="DD18" s="124"/>
      <c r="DE18" s="124"/>
      <c r="DF18" s="124"/>
      <c r="DG18" s="124"/>
      <c r="DH18" s="124"/>
      <c r="DI18" s="124"/>
      <c r="DJ18" s="124"/>
      <c r="DK18" s="124"/>
      <c r="DL18" s="124"/>
      <c r="DM18" s="124"/>
      <c r="DN18" s="124"/>
      <c r="DO18" s="124"/>
      <c r="DP18" s="124"/>
      <c r="DQ18" s="124"/>
      <c r="DR18" s="124"/>
      <c r="DS18" s="124"/>
      <c r="DT18" s="124"/>
      <c r="DU18" s="124"/>
      <c r="DV18" s="124"/>
      <c r="DW18" s="124"/>
      <c r="DX18" s="124"/>
      <c r="DY18" s="124"/>
      <c r="DZ18" s="124"/>
      <c r="EA18" s="124"/>
      <c r="EB18" s="124"/>
      <c r="EC18" s="124"/>
      <c r="ED18" s="124"/>
      <c r="EE18" s="124"/>
      <c r="EF18" s="124"/>
      <c r="EG18" s="124"/>
      <c r="EH18" s="124"/>
      <c r="EI18" s="124"/>
      <c r="EJ18" s="124"/>
      <c r="EK18" s="124"/>
      <c r="EL18" s="124"/>
      <c r="EM18" s="124"/>
      <c r="EN18" s="124"/>
      <c r="EO18" s="124"/>
      <c r="EP18" s="124"/>
      <c r="EQ18" s="124"/>
      <c r="ER18" s="124"/>
      <c r="ES18" s="124"/>
      <c r="ET18" s="124"/>
      <c r="EU18" s="124"/>
      <c r="EV18" s="124"/>
      <c r="EW18" s="124"/>
      <c r="EX18" s="124"/>
      <c r="EY18" s="124"/>
      <c r="EZ18" s="124"/>
      <c r="FA18" s="124"/>
      <c r="FB18" s="124"/>
      <c r="FC18" s="124"/>
      <c r="FD18" s="124"/>
      <c r="FE18" s="124"/>
      <c r="FF18" s="124"/>
      <c r="FG18" s="124"/>
      <c r="FH18" s="124"/>
      <c r="FI18" s="124"/>
      <c r="FJ18" s="124"/>
      <c r="FK18" s="124"/>
      <c r="FL18" s="124"/>
      <c r="FM18" s="124"/>
      <c r="FN18" s="124"/>
      <c r="FO18" s="124"/>
      <c r="FP18" s="124"/>
      <c r="FQ18" s="124"/>
      <c r="FR18" s="124"/>
      <c r="FS18" s="124"/>
      <c r="FT18" s="124"/>
      <c r="FU18" s="124"/>
      <c r="FV18" s="124"/>
      <c r="FW18" s="124"/>
      <c r="FX18" s="124"/>
      <c r="FY18" s="124"/>
      <c r="FZ18" s="124"/>
      <c r="GA18" s="124"/>
      <c r="GB18" s="124"/>
      <c r="GC18" s="124"/>
      <c r="GD18" s="124"/>
      <c r="GE18" s="124"/>
      <c r="GF18" s="124"/>
      <c r="GG18" s="124"/>
      <c r="GH18" s="124"/>
      <c r="GI18" s="124"/>
      <c r="GJ18" s="124"/>
      <c r="GK18" s="124"/>
      <c r="GL18" s="124"/>
      <c r="GM18" s="124"/>
      <c r="GN18" s="124"/>
      <c r="GO18" s="124"/>
      <c r="GP18" s="124"/>
      <c r="GQ18" s="124"/>
      <c r="GR18" s="124"/>
      <c r="GS18" s="124"/>
      <c r="GT18" s="124"/>
      <c r="GU18" s="124"/>
      <c r="GV18" s="124"/>
      <c r="GW18" s="124"/>
      <c r="GX18" s="124"/>
      <c r="GY18" s="124"/>
      <c r="GZ18" s="124"/>
      <c r="HA18" s="124"/>
      <c r="HB18" s="124"/>
      <c r="HC18" s="124"/>
      <c r="HD18" s="124"/>
      <c r="HE18" s="124"/>
      <c r="HF18" s="124"/>
      <c r="HG18" s="124"/>
      <c r="HH18" s="124"/>
      <c r="HI18" s="124"/>
      <c r="HJ18" s="124"/>
      <c r="HK18" s="124"/>
      <c r="HL18" s="124"/>
      <c r="HM18" s="124"/>
      <c r="HN18" s="124"/>
      <c r="HO18" s="124"/>
      <c r="HP18" s="124"/>
      <c r="HQ18" s="124"/>
      <c r="HR18" s="124"/>
      <c r="HS18" s="124"/>
      <c r="HT18" s="124"/>
      <c r="HU18" s="124"/>
      <c r="HV18" s="124"/>
      <c r="HW18" s="124"/>
      <c r="HX18" s="124"/>
      <c r="HY18" s="124"/>
      <c r="HZ18" s="124"/>
      <c r="IA18" s="124"/>
      <c r="IB18" s="124"/>
      <c r="IC18" s="124"/>
      <c r="ID18" s="124"/>
      <c r="IE18" s="124"/>
      <c r="IF18" s="124"/>
      <c r="IG18" s="124"/>
      <c r="IH18" s="124"/>
      <c r="II18" s="124"/>
      <c r="IJ18" s="124"/>
      <c r="IK18" s="124"/>
      <c r="IL18" s="124"/>
      <c r="IM18" s="124"/>
      <c r="IN18" s="124"/>
      <c r="IO18" s="124"/>
      <c r="IP18" s="124"/>
      <c r="IQ18" s="124"/>
      <c r="IR18" s="124"/>
      <c r="IS18" s="124"/>
      <c r="IT18" s="124"/>
      <c r="IU18" s="124"/>
      <c r="IV18" s="124"/>
      <c r="IW18" s="124"/>
      <c r="IX18" s="124"/>
      <c r="IY18" s="124"/>
      <c r="IZ18" s="124"/>
      <c r="JA18" s="124"/>
      <c r="JB18" s="124"/>
      <c r="JC18" s="124"/>
      <c r="JD18" s="124"/>
      <c r="JE18" s="124"/>
      <c r="JF18" s="124"/>
      <c r="JG18" s="124"/>
      <c r="JH18" s="124"/>
      <c r="JI18" s="124"/>
      <c r="JJ18" s="124"/>
      <c r="JK18" s="124"/>
      <c r="JL18" s="124"/>
      <c r="JM18" s="124"/>
      <c r="JN18" s="124"/>
      <c r="JO18" s="124"/>
      <c r="JP18" s="124"/>
      <c r="JQ18" s="124"/>
      <c r="JR18" s="124"/>
      <c r="JS18" s="124"/>
      <c r="JT18" s="124"/>
      <c r="JU18" s="124"/>
      <c r="JV18" s="124"/>
      <c r="JW18" s="124"/>
      <c r="JX18" s="124"/>
      <c r="JY18" s="124"/>
      <c r="JZ18" s="124"/>
      <c r="KA18" s="124"/>
      <c r="KB18" s="124"/>
      <c r="KC18" s="124"/>
      <c r="KD18" s="124"/>
      <c r="KE18" s="124"/>
      <c r="KF18" s="124"/>
      <c r="KG18" s="124"/>
      <c r="KH18" s="124"/>
      <c r="KI18" s="124"/>
      <c r="KJ18" s="124"/>
      <c r="KK18" s="124"/>
      <c r="KL18" s="124"/>
      <c r="KM18" s="124"/>
      <c r="KN18" s="124"/>
      <c r="KO18" s="124"/>
      <c r="KP18" s="124"/>
      <c r="KQ18" s="124"/>
      <c r="KR18" s="124"/>
      <c r="KS18" s="124"/>
      <c r="KT18" s="124"/>
      <c r="KU18" s="124"/>
      <c r="KV18" s="124"/>
      <c r="KW18" s="124"/>
      <c r="KX18" s="124"/>
      <c r="KY18" s="124"/>
      <c r="KZ18" s="124"/>
      <c r="LA18" s="124"/>
      <c r="LB18" s="124"/>
      <c r="LC18" s="124"/>
      <c r="LD18" s="124"/>
      <c r="LE18" s="124"/>
      <c r="LF18" s="124"/>
      <c r="LG18" s="124"/>
      <c r="LH18" s="124"/>
      <c r="LI18" s="124"/>
      <c r="LJ18" s="124"/>
      <c r="LK18" s="124"/>
      <c r="LL18" s="124"/>
      <c r="LM18" s="124"/>
      <c r="LN18" s="124"/>
      <c r="LO18" s="124"/>
      <c r="LP18" s="124"/>
      <c r="LQ18" s="124"/>
      <c r="LR18" s="124"/>
      <c r="LS18" s="124"/>
      <c r="LT18" s="124"/>
      <c r="LU18" s="124"/>
      <c r="LV18" s="124"/>
      <c r="LW18" s="124"/>
      <c r="LX18" s="124"/>
      <c r="LY18" s="124"/>
      <c r="LZ18" s="124"/>
      <c r="MA18" s="124"/>
      <c r="MB18" s="124"/>
      <c r="MC18" s="124"/>
      <c r="MD18" s="124"/>
      <c r="ME18" s="124"/>
      <c r="MF18" s="124"/>
      <c r="MG18" s="124"/>
      <c r="MH18" s="124"/>
      <c r="MI18" s="124"/>
      <c r="MJ18" s="124"/>
      <c r="MK18" s="124"/>
      <c r="ML18" s="124"/>
      <c r="MM18" s="124"/>
      <c r="MN18" s="124"/>
      <c r="MO18" s="124"/>
      <c r="MP18" s="124"/>
      <c r="MQ18" s="124"/>
      <c r="MR18" s="124"/>
      <c r="MS18" s="124"/>
      <c r="MT18" s="124"/>
      <c r="MU18" s="124"/>
      <c r="MV18" s="124"/>
      <c r="MW18" s="124"/>
      <c r="MX18" s="124"/>
      <c r="MY18" s="124"/>
      <c r="MZ18" s="124"/>
      <c r="NA18" s="124"/>
      <c r="NB18" s="124"/>
      <c r="NC18" s="124"/>
      <c r="ND18" s="124"/>
      <c r="NE18" s="124"/>
      <c r="NF18" s="124"/>
      <c r="NG18" s="124"/>
      <c r="NH18" s="124"/>
      <c r="NI18" s="124"/>
      <c r="NJ18" s="124"/>
      <c r="NK18" s="124"/>
      <c r="NL18" s="124"/>
      <c r="NM18" s="124"/>
      <c r="NN18" s="124"/>
      <c r="NO18" s="124"/>
      <c r="NP18" s="124"/>
      <c r="NQ18" s="124"/>
      <c r="NR18" s="124"/>
      <c r="NS18" s="124"/>
      <c r="NT18" s="124"/>
      <c r="NU18" s="124"/>
      <c r="NV18" s="124"/>
      <c r="NW18" s="124"/>
      <c r="NX18" s="124"/>
      <c r="NY18" s="124"/>
      <c r="NZ18" s="124"/>
      <c r="OA18" s="124"/>
      <c r="OB18" s="124"/>
      <c r="OC18" s="124"/>
      <c r="OD18" s="124"/>
      <c r="OE18" s="124"/>
      <c r="OF18" s="124"/>
      <c r="OG18" s="124"/>
      <c r="OH18" s="124"/>
      <c r="OI18" s="124"/>
      <c r="OJ18" s="124"/>
      <c r="OK18" s="124"/>
      <c r="OL18" s="124"/>
      <c r="OM18" s="124"/>
      <c r="ON18" s="124"/>
      <c r="OO18" s="124"/>
      <c r="OP18" s="124"/>
      <c r="OQ18" s="124"/>
      <c r="OR18" s="124"/>
      <c r="OS18" s="124"/>
      <c r="OT18" s="124"/>
      <c r="OU18" s="124"/>
      <c r="OV18" s="124"/>
      <c r="OW18" s="124"/>
      <c r="OX18" s="124"/>
      <c r="OY18" s="124"/>
      <c r="OZ18" s="124"/>
      <c r="PA18" s="124"/>
      <c r="PB18" s="124"/>
      <c r="PC18" s="124"/>
      <c r="PD18" s="124"/>
      <c r="PE18" s="124"/>
      <c r="PF18" s="124"/>
      <c r="PG18" s="124"/>
      <c r="PH18" s="124"/>
      <c r="PI18" s="124"/>
      <c r="PJ18" s="124"/>
      <c r="PK18" s="124"/>
      <c r="PL18" s="124"/>
      <c r="PM18" s="124"/>
      <c r="PN18" s="124"/>
      <c r="PO18" s="124"/>
      <c r="PP18" s="124"/>
      <c r="PQ18" s="124"/>
      <c r="PR18" s="124"/>
      <c r="PS18" s="124"/>
      <c r="PT18" s="124"/>
      <c r="PU18" s="124"/>
      <c r="PV18" s="124"/>
      <c r="PW18" s="124"/>
      <c r="PX18" s="124"/>
      <c r="PY18" s="124"/>
      <c r="PZ18" s="124"/>
      <c r="QA18" s="124"/>
      <c r="QB18" s="124"/>
      <c r="QC18" s="124"/>
      <c r="QD18" s="124"/>
      <c r="QE18" s="124"/>
      <c r="QF18" s="124"/>
      <c r="QG18" s="124"/>
      <c r="QH18" s="124"/>
      <c r="QI18" s="124"/>
      <c r="QJ18" s="124"/>
      <c r="QK18" s="124"/>
      <c r="QL18" s="124"/>
      <c r="QM18" s="124"/>
      <c r="QN18" s="124"/>
      <c r="QO18" s="124"/>
      <c r="QP18" s="124"/>
      <c r="QQ18" s="124"/>
      <c r="QR18" s="124"/>
      <c r="QS18" s="124"/>
      <c r="QT18" s="124"/>
      <c r="QU18" s="124"/>
      <c r="QV18" s="124"/>
      <c r="QW18" s="124"/>
      <c r="QX18" s="124"/>
      <c r="QY18" s="124"/>
      <c r="QZ18" s="124"/>
      <c r="RA18" s="124"/>
      <c r="RB18" s="124"/>
      <c r="RC18" s="124"/>
      <c r="RD18" s="124"/>
      <c r="RE18" s="124"/>
      <c r="RF18" s="124"/>
      <c r="RG18" s="124"/>
      <c r="RH18" s="124"/>
      <c r="RI18" s="124"/>
      <c r="RJ18" s="124"/>
      <c r="RK18" s="124"/>
      <c r="RL18" s="124"/>
      <c r="RM18" s="124"/>
      <c r="RN18" s="124"/>
      <c r="RO18" s="124"/>
      <c r="RP18" s="124"/>
      <c r="RQ18" s="124"/>
      <c r="RR18" s="124"/>
      <c r="RS18" s="124"/>
      <c r="RT18" s="124"/>
      <c r="RU18" s="124"/>
      <c r="RV18" s="124"/>
      <c r="RW18" s="124"/>
      <c r="RX18" s="124"/>
      <c r="RY18" s="124"/>
      <c r="RZ18" s="124"/>
      <c r="SA18" s="124"/>
      <c r="SB18" s="124"/>
      <c r="SC18" s="124"/>
      <c r="SD18" s="124"/>
      <c r="SE18" s="124"/>
      <c r="SF18" s="124"/>
      <c r="SG18" s="124"/>
      <c r="SH18" s="124"/>
      <c r="SI18" s="124"/>
      <c r="SJ18" s="124"/>
      <c r="SK18" s="124"/>
      <c r="SL18" s="124"/>
      <c r="SM18" s="124"/>
      <c r="SN18" s="124"/>
      <c r="SO18" s="124"/>
      <c r="SP18" s="124"/>
      <c r="SQ18" s="124"/>
      <c r="SR18" s="124"/>
      <c r="SS18" s="124"/>
      <c r="ST18" s="124"/>
      <c r="SU18" s="124"/>
      <c r="SV18" s="124"/>
      <c r="SW18" s="124"/>
      <c r="SX18" s="124"/>
      <c r="SY18" s="124"/>
      <c r="SZ18" s="124"/>
      <c r="TA18" s="124"/>
      <c r="TB18" s="124"/>
      <c r="TC18" s="124"/>
      <c r="TD18" s="124"/>
      <c r="TE18" s="124"/>
      <c r="TF18" s="124"/>
      <c r="TG18" s="124"/>
      <c r="TH18" s="124"/>
      <c r="TI18" s="124"/>
      <c r="TJ18" s="124"/>
      <c r="TK18" s="124"/>
      <c r="TL18" s="124"/>
      <c r="TM18" s="124"/>
      <c r="TN18" s="124"/>
      <c r="TO18" s="124"/>
      <c r="TP18" s="124"/>
      <c r="TQ18" s="124"/>
      <c r="TR18" s="124"/>
      <c r="TS18" s="124"/>
      <c r="TT18" s="124"/>
      <c r="TU18" s="124"/>
      <c r="TV18" s="124"/>
      <c r="TW18" s="124"/>
      <c r="TX18" s="124"/>
      <c r="TY18" s="124"/>
      <c r="TZ18" s="124"/>
      <c r="UA18" s="124"/>
      <c r="UB18" s="124"/>
      <c r="UC18" s="124"/>
      <c r="UD18" s="124"/>
      <c r="UE18" s="124"/>
      <c r="UF18" s="124"/>
      <c r="UG18" s="124"/>
      <c r="UH18" s="124"/>
      <c r="UI18" s="124"/>
      <c r="UJ18" s="124"/>
      <c r="UK18" s="124"/>
      <c r="UL18" s="124"/>
      <c r="UM18" s="124"/>
      <c r="UN18" s="124"/>
      <c r="UO18" s="124"/>
      <c r="UP18" s="124"/>
      <c r="UQ18" s="124"/>
      <c r="UR18" s="124"/>
      <c r="US18" s="124"/>
      <c r="UT18" s="124"/>
      <c r="UU18" s="124"/>
      <c r="UV18" s="124"/>
      <c r="UW18" s="124"/>
      <c r="UX18" s="124"/>
      <c r="UY18" s="124"/>
      <c r="UZ18" s="124"/>
      <c r="VA18" s="124"/>
      <c r="VB18" s="124"/>
      <c r="VC18" s="124"/>
      <c r="VD18" s="124"/>
      <c r="VE18" s="124"/>
      <c r="VF18" s="124"/>
      <c r="VG18" s="124"/>
      <c r="VH18" s="124"/>
      <c r="VI18" s="124"/>
      <c r="VJ18" s="124"/>
      <c r="VK18" s="124"/>
      <c r="VL18" s="124"/>
      <c r="VM18" s="124"/>
      <c r="VN18" s="124"/>
      <c r="VO18" s="124"/>
      <c r="VP18" s="124"/>
      <c r="VQ18" s="124"/>
      <c r="VR18" s="124"/>
      <c r="VS18" s="124"/>
      <c r="VT18" s="124"/>
      <c r="VU18" s="124"/>
      <c r="VV18" s="124"/>
      <c r="VW18" s="124"/>
      <c r="VX18" s="124"/>
      <c r="VY18" s="124"/>
      <c r="VZ18" s="124"/>
      <c r="WA18" s="124"/>
      <c r="WB18" s="124"/>
      <c r="WC18" s="124"/>
      <c r="WD18" s="124"/>
      <c r="WE18" s="124"/>
      <c r="WF18" s="124"/>
      <c r="WG18" s="124"/>
      <c r="WH18" s="124"/>
      <c r="WI18" s="124"/>
      <c r="WJ18" s="124"/>
      <c r="WK18" s="124"/>
      <c r="WL18" s="124"/>
      <c r="WM18" s="124"/>
      <c r="WN18" s="124"/>
      <c r="WO18" s="124"/>
      <c r="WP18" s="124"/>
      <c r="WQ18" s="124"/>
      <c r="WR18" s="124"/>
      <c r="WS18" s="124"/>
      <c r="WT18" s="124"/>
      <c r="WU18" s="124"/>
      <c r="WV18" s="124"/>
      <c r="WW18" s="124"/>
      <c r="WX18" s="124"/>
      <c r="WY18" s="124"/>
      <c r="WZ18" s="124"/>
      <c r="XA18" s="124"/>
      <c r="XB18" s="124"/>
      <c r="XC18" s="124"/>
      <c r="XD18" s="124"/>
      <c r="XE18" s="124"/>
      <c r="XF18" s="124"/>
      <c r="XG18" s="124"/>
      <c r="XH18" s="124"/>
      <c r="XI18" s="124"/>
      <c r="XJ18" s="124"/>
      <c r="XK18" s="124"/>
      <c r="XL18" s="124"/>
      <c r="XM18" s="124"/>
      <c r="XN18" s="124"/>
      <c r="XO18" s="124"/>
      <c r="XP18" s="124"/>
      <c r="XQ18" s="124"/>
      <c r="XR18" s="124"/>
      <c r="XS18" s="124"/>
      <c r="XT18" s="124"/>
      <c r="XU18" s="124"/>
      <c r="XV18" s="124"/>
      <c r="XW18" s="124"/>
      <c r="XX18" s="124"/>
      <c r="XY18" s="124"/>
      <c r="XZ18" s="124"/>
      <c r="YA18" s="124"/>
      <c r="YB18" s="124"/>
      <c r="YC18" s="124"/>
      <c r="YD18" s="124"/>
      <c r="YE18" s="124"/>
      <c r="YF18" s="124"/>
      <c r="YG18" s="124"/>
      <c r="YH18" s="124"/>
      <c r="YI18" s="124"/>
      <c r="YJ18" s="124"/>
      <c r="YK18" s="124"/>
      <c r="YL18" s="124"/>
      <c r="YM18" s="124"/>
      <c r="YN18" s="124"/>
      <c r="YO18" s="124"/>
      <c r="YP18" s="124"/>
      <c r="YQ18" s="124"/>
      <c r="YR18" s="124"/>
      <c r="YS18" s="124"/>
      <c r="YT18" s="124"/>
      <c r="YU18" s="124"/>
      <c r="YV18" s="124"/>
      <c r="YW18" s="124"/>
      <c r="YX18" s="124"/>
      <c r="YY18" s="124"/>
      <c r="YZ18" s="124"/>
      <c r="ZA18" s="124"/>
      <c r="ZB18" s="124"/>
      <c r="ZC18" s="124"/>
      <c r="ZD18" s="124"/>
      <c r="ZE18" s="124"/>
      <c r="ZF18" s="124"/>
      <c r="ZG18" s="124"/>
      <c r="ZH18" s="124"/>
      <c r="ZI18" s="124"/>
      <c r="ZJ18" s="124"/>
      <c r="ZK18" s="124"/>
      <c r="ZL18" s="124"/>
      <c r="ZM18" s="124"/>
      <c r="ZN18" s="124"/>
      <c r="ZO18" s="124"/>
      <c r="ZP18" s="124"/>
      <c r="ZQ18" s="124"/>
      <c r="ZR18" s="124"/>
      <c r="ZS18" s="124"/>
      <c r="ZT18" s="124"/>
      <c r="ZU18" s="124"/>
      <c r="ZV18" s="124"/>
      <c r="ZW18" s="124"/>
      <c r="ZX18" s="124"/>
      <c r="ZY18" s="124"/>
      <c r="ZZ18" s="124"/>
      <c r="AAA18" s="124"/>
      <c r="AAB18" s="124"/>
      <c r="AAC18" s="124"/>
      <c r="AAD18" s="124"/>
      <c r="AAE18" s="124"/>
      <c r="AAF18" s="124"/>
      <c r="AAG18" s="124"/>
      <c r="AAH18" s="124"/>
      <c r="AAI18" s="124"/>
      <c r="AAJ18" s="124"/>
      <c r="AAK18" s="124"/>
      <c r="AAL18" s="124"/>
      <c r="AAM18" s="124"/>
      <c r="AAN18" s="124"/>
      <c r="AAO18" s="124"/>
      <c r="AAP18" s="124"/>
      <c r="AAQ18" s="124"/>
      <c r="AAR18" s="124"/>
      <c r="AAS18" s="124"/>
      <c r="AAT18" s="124"/>
      <c r="AAU18" s="124"/>
      <c r="AAV18" s="124"/>
      <c r="AAW18" s="124"/>
      <c r="AAX18" s="124"/>
      <c r="AAY18" s="124"/>
      <c r="AAZ18" s="124"/>
      <c r="ABA18" s="124"/>
      <c r="ABB18" s="124"/>
      <c r="ABC18" s="124"/>
      <c r="ABD18" s="124"/>
      <c r="ABE18" s="124"/>
      <c r="ABF18" s="124"/>
      <c r="ABG18" s="124"/>
      <c r="ABH18" s="124"/>
      <c r="ABI18" s="124"/>
      <c r="ABJ18" s="124"/>
      <c r="ABK18" s="124"/>
      <c r="ABL18" s="124"/>
      <c r="ABM18" s="124"/>
      <c r="ABN18" s="124"/>
      <c r="ABO18" s="124"/>
      <c r="ABP18" s="124"/>
      <c r="ABQ18" s="124"/>
      <c r="ABR18" s="124"/>
      <c r="ABS18" s="124"/>
      <c r="ABT18" s="124"/>
      <c r="ABU18" s="124"/>
      <c r="ABV18" s="124"/>
      <c r="ABW18" s="124"/>
      <c r="ABX18" s="124"/>
      <c r="ABY18" s="124"/>
      <c r="ABZ18" s="124"/>
      <c r="ACA18" s="124"/>
      <c r="ACB18" s="124"/>
      <c r="ACC18" s="124"/>
      <c r="ACD18" s="124"/>
      <c r="ACE18" s="124"/>
      <c r="ACF18" s="124"/>
      <c r="ACG18" s="124"/>
      <c r="ACH18" s="124"/>
      <c r="ACI18" s="124"/>
      <c r="ACJ18" s="124"/>
      <c r="ACK18" s="124"/>
      <c r="ACL18" s="124"/>
      <c r="ACM18" s="124"/>
      <c r="ACN18" s="124"/>
      <c r="ACO18" s="124"/>
      <c r="ACP18" s="124"/>
      <c r="ACQ18" s="124"/>
      <c r="ACR18" s="124"/>
      <c r="ACS18" s="124"/>
      <c r="ACT18" s="124"/>
      <c r="ACU18" s="124"/>
      <c r="ACV18" s="124"/>
      <c r="ACW18" s="124"/>
      <c r="ACX18" s="124"/>
      <c r="ACY18" s="124"/>
      <c r="ACZ18" s="124"/>
      <c r="ADA18" s="124"/>
      <c r="ADB18" s="124"/>
      <c r="ADC18" s="124"/>
      <c r="ADD18" s="124"/>
      <c r="ADE18" s="124"/>
      <c r="ADF18" s="124"/>
      <c r="ADG18" s="124"/>
      <c r="ADH18" s="124"/>
      <c r="ADI18" s="124"/>
      <c r="ADJ18" s="124"/>
      <c r="ADK18" s="124"/>
      <c r="ADL18" s="124"/>
      <c r="ADM18" s="124"/>
      <c r="ADN18" s="124"/>
      <c r="ADO18" s="124"/>
      <c r="ADP18" s="124"/>
      <c r="ADQ18" s="124"/>
      <c r="ADR18" s="124"/>
      <c r="ADS18" s="124"/>
      <c r="ADT18" s="124"/>
      <c r="ADU18" s="124"/>
      <c r="ADV18" s="124"/>
      <c r="ADW18" s="124"/>
      <c r="ADX18" s="124"/>
      <c r="ADY18" s="124"/>
      <c r="ADZ18" s="124"/>
      <c r="AEA18" s="124"/>
      <c r="AEB18" s="124"/>
      <c r="AEC18" s="124"/>
      <c r="AED18" s="124"/>
      <c r="AEE18" s="124"/>
      <c r="AEF18" s="124"/>
      <c r="AEG18" s="124"/>
      <c r="AEH18" s="124"/>
      <c r="AEI18" s="124"/>
      <c r="AEJ18" s="124"/>
      <c r="AEK18" s="124"/>
      <c r="AEL18" s="124"/>
      <c r="AEM18" s="124"/>
      <c r="AEN18" s="124"/>
      <c r="AEO18" s="124"/>
      <c r="AEP18" s="124"/>
      <c r="AEQ18" s="124"/>
      <c r="AER18" s="124"/>
      <c r="AES18" s="124"/>
      <c r="AET18" s="124"/>
      <c r="AEU18" s="124"/>
      <c r="AEV18" s="124"/>
      <c r="AEW18" s="124"/>
      <c r="AEX18" s="124"/>
      <c r="AEY18" s="124"/>
      <c r="AEZ18" s="124"/>
      <c r="AFA18" s="124"/>
      <c r="AFB18" s="124"/>
      <c r="AFC18" s="124"/>
      <c r="AFD18" s="124"/>
      <c r="AFE18" s="124"/>
      <c r="AFF18" s="124"/>
      <c r="AFG18" s="124"/>
      <c r="AFH18" s="124"/>
      <c r="AFI18" s="124"/>
      <c r="AFJ18" s="124"/>
      <c r="AFK18" s="124"/>
      <c r="AFL18" s="124"/>
      <c r="AFM18" s="124"/>
      <c r="AFN18" s="124"/>
      <c r="AFO18" s="124"/>
      <c r="AFP18" s="124"/>
      <c r="AFQ18" s="124"/>
      <c r="AFR18" s="124"/>
      <c r="AFS18" s="124"/>
      <c r="AFT18" s="124"/>
      <c r="AFU18" s="124"/>
      <c r="AFV18" s="124"/>
      <c r="AFW18" s="124"/>
      <c r="AFX18" s="124"/>
      <c r="AFY18" s="124"/>
      <c r="AFZ18" s="124"/>
      <c r="AGA18" s="124"/>
      <c r="AGB18" s="124"/>
      <c r="AGC18" s="124"/>
      <c r="AGD18" s="124"/>
      <c r="AGE18" s="124"/>
      <c r="AGF18" s="124"/>
      <c r="AGG18" s="124"/>
      <c r="AGH18" s="124"/>
      <c r="AGI18" s="124"/>
      <c r="AGJ18" s="124"/>
      <c r="AGK18" s="124"/>
      <c r="AGL18" s="124"/>
      <c r="AGM18" s="124"/>
      <c r="AGN18" s="124"/>
      <c r="AGO18" s="124"/>
      <c r="AGP18" s="124"/>
      <c r="AGQ18" s="124"/>
      <c r="AGR18" s="124"/>
      <c r="AGS18" s="124"/>
      <c r="AGT18" s="124"/>
      <c r="AGU18" s="124"/>
      <c r="AGV18" s="124"/>
      <c r="AGW18" s="124"/>
      <c r="AGX18" s="124"/>
      <c r="AGY18" s="124"/>
      <c r="AGZ18" s="124"/>
      <c r="AHA18" s="124"/>
      <c r="AHB18" s="124"/>
      <c r="AHC18" s="124"/>
      <c r="AHD18" s="124"/>
      <c r="AHE18" s="124"/>
      <c r="AHF18" s="124"/>
      <c r="AHG18" s="124"/>
      <c r="AHH18" s="124"/>
      <c r="AHI18" s="124"/>
      <c r="AHJ18" s="124"/>
      <c r="AHK18" s="124"/>
      <c r="AHL18" s="124"/>
      <c r="AHM18" s="124"/>
      <c r="AHN18" s="124"/>
      <c r="AHO18" s="124"/>
      <c r="AHP18" s="124"/>
      <c r="AHQ18" s="124"/>
      <c r="AHR18" s="124"/>
      <c r="AHS18" s="124"/>
      <c r="AHT18" s="124"/>
      <c r="AHU18" s="124"/>
      <c r="AHV18" s="124"/>
      <c r="AHW18" s="124"/>
      <c r="AHX18" s="124"/>
      <c r="AHY18" s="124"/>
      <c r="AHZ18" s="124"/>
      <c r="AIA18" s="124"/>
      <c r="AIB18" s="124"/>
      <c r="AIC18" s="124"/>
      <c r="AID18" s="124"/>
      <c r="AIE18" s="124"/>
      <c r="AIF18" s="124"/>
      <c r="AIG18" s="124"/>
      <c r="AIH18" s="124"/>
      <c r="AII18" s="124"/>
      <c r="AIJ18" s="124"/>
      <c r="AIK18" s="124"/>
      <c r="AIL18" s="124"/>
      <c r="AIM18" s="124"/>
      <c r="AIN18" s="124"/>
      <c r="AIO18" s="124"/>
      <c r="AIP18" s="124"/>
      <c r="AIQ18" s="124"/>
      <c r="AIR18" s="124"/>
      <c r="AIS18" s="124"/>
      <c r="AIT18" s="124"/>
      <c r="AIU18" s="124"/>
      <c r="AIV18" s="124"/>
      <c r="AIW18" s="124"/>
      <c r="AIX18" s="124"/>
      <c r="AIY18" s="124"/>
      <c r="AIZ18" s="124"/>
      <c r="AJA18" s="124"/>
      <c r="AJB18" s="124"/>
      <c r="AJC18" s="124"/>
      <c r="AJD18" s="124"/>
      <c r="AJE18" s="124"/>
      <c r="AJF18" s="124"/>
      <c r="AJG18" s="124"/>
      <c r="AJH18" s="124"/>
      <c r="AJI18" s="124"/>
      <c r="AJJ18" s="124"/>
      <c r="AJK18" s="124"/>
      <c r="AJL18" s="124"/>
      <c r="AJM18" s="124"/>
      <c r="AJN18" s="124"/>
      <c r="AJO18" s="124"/>
      <c r="AJP18" s="124"/>
      <c r="AJQ18" s="124"/>
      <c r="AJR18" s="124"/>
      <c r="AJS18" s="124"/>
      <c r="AJT18" s="124"/>
      <c r="AJU18" s="124"/>
      <c r="AJV18" s="124"/>
      <c r="AJW18" s="124"/>
      <c r="AJX18" s="124"/>
      <c r="AJY18" s="124"/>
      <c r="AJZ18" s="124"/>
      <c r="AKA18" s="124"/>
      <c r="AKB18" s="124"/>
      <c r="AKC18" s="124"/>
      <c r="AKD18" s="124"/>
      <c r="AKE18" s="124"/>
      <c r="AKF18" s="124"/>
      <c r="AKG18" s="124"/>
      <c r="AKH18" s="124"/>
      <c r="AKI18" s="124"/>
      <c r="AKJ18" s="124"/>
      <c r="AKK18" s="124"/>
      <c r="AKL18" s="124"/>
      <c r="AKM18" s="124"/>
      <c r="AKN18" s="124"/>
      <c r="AKO18" s="124"/>
      <c r="AKP18" s="124"/>
      <c r="AKQ18" s="124"/>
      <c r="AKR18" s="124"/>
      <c r="AKS18" s="124"/>
      <c r="AKT18" s="124"/>
      <c r="AKU18" s="124"/>
      <c r="AKV18" s="124"/>
      <c r="AKW18" s="124"/>
      <c r="AKX18" s="124"/>
      <c r="AKY18" s="124"/>
      <c r="AKZ18" s="124"/>
      <c r="ALA18" s="124"/>
      <c r="ALB18" s="124"/>
      <c r="ALC18" s="124"/>
      <c r="ALD18" s="124"/>
      <c r="ALE18" s="124"/>
      <c r="ALF18" s="124"/>
      <c r="ALG18" s="124"/>
      <c r="ALH18" s="124"/>
      <c r="ALI18" s="124"/>
      <c r="ALJ18" s="124"/>
      <c r="ALK18" s="124"/>
      <c r="ALL18" s="124"/>
      <c r="ALM18" s="124"/>
      <c r="ALN18" s="124"/>
      <c r="ALO18" s="124"/>
      <c r="ALP18" s="124"/>
      <c r="ALQ18" s="124"/>
      <c r="ALR18" s="124"/>
      <c r="ALS18" s="124"/>
      <c r="ALT18" s="124"/>
      <c r="ALU18" s="124"/>
      <c r="ALV18" s="124"/>
      <c r="ALW18" s="124"/>
      <c r="ALX18" s="124"/>
      <c r="ALY18" s="124"/>
      <c r="ALZ18" s="124"/>
      <c r="AMA18" s="124"/>
      <c r="AMB18" s="124"/>
      <c r="AMC18" s="124"/>
      <c r="AMD18" s="124"/>
      <c r="AME18" s="124"/>
      <c r="AMF18" s="124"/>
      <c r="AMG18" s="124"/>
      <c r="AMH18" s="124"/>
      <c r="AMI18" s="124"/>
      <c r="AMJ18" s="124"/>
      <c r="AMK18" s="124"/>
      <c r="AML18" s="124"/>
      <c r="AMM18" s="124"/>
      <c r="AMN18" s="124"/>
      <c r="AMO18" s="124"/>
    </row>
    <row r="19" spans="1:1029" s="81" customFormat="1" ht="18.75" customHeight="1">
      <c r="A19" s="28" t="s">
        <v>40</v>
      </c>
      <c r="B19" s="24" t="s">
        <v>41</v>
      </c>
      <c r="C19" s="46">
        <v>3</v>
      </c>
      <c r="D19" s="47" t="s">
        <v>24</v>
      </c>
      <c r="E19" s="46" t="s">
        <v>42</v>
      </c>
      <c r="F19" s="22" t="s">
        <v>43</v>
      </c>
      <c r="G19" s="47"/>
      <c r="H19" s="46">
        <v>3</v>
      </c>
      <c r="I19" s="46">
        <v>0</v>
      </c>
      <c r="J19" s="46">
        <v>0</v>
      </c>
      <c r="K19" s="79"/>
      <c r="L19" s="80"/>
      <c r="M19" s="29"/>
      <c r="N19" s="79"/>
      <c r="O19" s="80"/>
      <c r="P19" s="46">
        <v>0</v>
      </c>
      <c r="Q19" s="46">
        <v>75</v>
      </c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  <c r="IX19" s="32"/>
      <c r="IY19" s="32"/>
      <c r="IZ19" s="32"/>
      <c r="JA19" s="32"/>
      <c r="JB19" s="32"/>
      <c r="JC19" s="32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  <c r="JO19" s="32"/>
      <c r="JP19" s="32"/>
      <c r="JQ19" s="32"/>
      <c r="JR19" s="32"/>
      <c r="JS19" s="32"/>
      <c r="JT19" s="32"/>
      <c r="JU19" s="32"/>
      <c r="JV19" s="32"/>
      <c r="JW19" s="32"/>
      <c r="JX19" s="32"/>
      <c r="JY19" s="32"/>
      <c r="JZ19" s="32"/>
      <c r="KA19" s="32"/>
      <c r="KB19" s="32"/>
      <c r="KC19" s="32"/>
      <c r="KD19" s="32"/>
      <c r="KE19" s="32"/>
      <c r="KF19" s="32"/>
      <c r="KG19" s="32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  <c r="TT19" s="32"/>
      <c r="TU19" s="32"/>
      <c r="TV19" s="32"/>
      <c r="TW19" s="32"/>
      <c r="TX19" s="32"/>
      <c r="TY19" s="32"/>
      <c r="TZ19" s="32"/>
      <c r="UA19" s="32"/>
      <c r="UB19" s="32"/>
      <c r="UC19" s="32"/>
      <c r="UD19" s="32"/>
      <c r="UE19" s="32"/>
      <c r="UF19" s="32"/>
      <c r="UG19" s="32"/>
      <c r="UH19" s="32"/>
      <c r="UI19" s="32"/>
      <c r="UJ19" s="32"/>
      <c r="UK19" s="32"/>
      <c r="UL19" s="32"/>
      <c r="UM19" s="32"/>
      <c r="UN19" s="32"/>
      <c r="UO19" s="32"/>
      <c r="UP19" s="32"/>
      <c r="UQ19" s="32"/>
      <c r="UR19" s="32"/>
      <c r="US19" s="32"/>
      <c r="UT19" s="32"/>
      <c r="UU19" s="32"/>
      <c r="UV19" s="32"/>
      <c r="UW19" s="32"/>
      <c r="UX19" s="32"/>
      <c r="UY19" s="32"/>
      <c r="UZ19" s="32"/>
      <c r="VA19" s="32"/>
      <c r="VB19" s="32"/>
      <c r="VC19" s="32"/>
      <c r="VD19" s="32"/>
      <c r="VE19" s="32"/>
      <c r="VF19" s="32"/>
      <c r="VG19" s="32"/>
      <c r="VH19" s="32"/>
      <c r="VI19" s="32"/>
      <c r="VJ19" s="32"/>
      <c r="VK19" s="32"/>
      <c r="VL19" s="32"/>
      <c r="VM19" s="32"/>
      <c r="VN19" s="32"/>
      <c r="VO19" s="32"/>
      <c r="VP19" s="32"/>
      <c r="VQ19" s="32"/>
      <c r="VR19" s="32"/>
      <c r="VS19" s="32"/>
      <c r="VT19" s="32"/>
      <c r="VU19" s="32"/>
      <c r="VV19" s="32"/>
      <c r="VW19" s="32"/>
      <c r="VX19" s="32"/>
      <c r="VY19" s="32"/>
      <c r="VZ19" s="32"/>
      <c r="WA19" s="32"/>
      <c r="WB19" s="32"/>
      <c r="WC19" s="32"/>
      <c r="WD19" s="32"/>
      <c r="WE19" s="32"/>
      <c r="WF19" s="32"/>
      <c r="WG19" s="32"/>
      <c r="WH19" s="32"/>
      <c r="WI19" s="32"/>
      <c r="WJ19" s="32"/>
      <c r="WK19" s="32"/>
      <c r="WL19" s="32"/>
      <c r="WM19" s="32"/>
      <c r="WN19" s="32"/>
      <c r="WO19" s="32"/>
      <c r="WP19" s="32"/>
      <c r="WQ19" s="32"/>
      <c r="WR19" s="32"/>
      <c r="WS19" s="32"/>
      <c r="WT19" s="32"/>
      <c r="WU19" s="32"/>
      <c r="WV19" s="32"/>
      <c r="WW19" s="32"/>
      <c r="WX19" s="32"/>
      <c r="WY19" s="32"/>
      <c r="WZ19" s="32"/>
      <c r="XA19" s="32"/>
      <c r="XB19" s="32"/>
      <c r="XC19" s="32"/>
      <c r="XD19" s="32"/>
      <c r="XE19" s="32"/>
      <c r="XF19" s="32"/>
      <c r="XG19" s="32"/>
      <c r="XH19" s="32"/>
      <c r="XI19" s="32"/>
      <c r="XJ19" s="32"/>
      <c r="XK19" s="32"/>
      <c r="XL19" s="32"/>
      <c r="XM19" s="32"/>
      <c r="XN19" s="32"/>
      <c r="XO19" s="32"/>
      <c r="XP19" s="32"/>
      <c r="XQ19" s="32"/>
      <c r="XR19" s="32"/>
      <c r="XS19" s="32"/>
      <c r="XT19" s="32"/>
      <c r="XU19" s="32"/>
      <c r="XV19" s="32"/>
      <c r="XW19" s="32"/>
      <c r="XX19" s="32"/>
      <c r="XY19" s="32"/>
      <c r="XZ19" s="32"/>
      <c r="YA19" s="32"/>
      <c r="YB19" s="32"/>
      <c r="YC19" s="32"/>
      <c r="YD19" s="32"/>
      <c r="YE19" s="32"/>
      <c r="YF19" s="32"/>
      <c r="YG19" s="32"/>
      <c r="YH19" s="32"/>
      <c r="YI19" s="32"/>
      <c r="YJ19" s="32"/>
      <c r="YK19" s="32"/>
      <c r="YL19" s="32"/>
      <c r="YM19" s="32"/>
      <c r="YN19" s="32"/>
      <c r="YO19" s="32"/>
      <c r="YP19" s="32"/>
      <c r="YQ19" s="32"/>
      <c r="YR19" s="32"/>
      <c r="YS19" s="32"/>
      <c r="YT19" s="32"/>
      <c r="YU19" s="32"/>
      <c r="YV19" s="32"/>
      <c r="YW19" s="32"/>
      <c r="YX19" s="32"/>
      <c r="YY19" s="32"/>
      <c r="YZ19" s="32"/>
      <c r="ZA19" s="32"/>
      <c r="ZB19" s="32"/>
      <c r="ZC19" s="32"/>
      <c r="ZD19" s="32"/>
      <c r="ZE19" s="32"/>
      <c r="ZF19" s="32"/>
      <c r="ZG19" s="32"/>
      <c r="ZH19" s="32"/>
      <c r="ZI19" s="32"/>
      <c r="ZJ19" s="32"/>
      <c r="ZK19" s="32"/>
      <c r="ZL19" s="32"/>
      <c r="ZM19" s="32"/>
      <c r="ZN19" s="32"/>
      <c r="ZO19" s="32"/>
      <c r="ZP19" s="32"/>
      <c r="ZQ19" s="32"/>
      <c r="ZR19" s="32"/>
      <c r="ZS19" s="32"/>
      <c r="ZT19" s="32"/>
      <c r="ZU19" s="32"/>
      <c r="ZV19" s="32"/>
      <c r="ZW19" s="32"/>
      <c r="ZX19" s="32"/>
      <c r="ZY19" s="32"/>
      <c r="ZZ19" s="32"/>
      <c r="AAA19" s="32"/>
      <c r="AAB19" s="32"/>
      <c r="AAC19" s="32"/>
      <c r="AAD19" s="32"/>
      <c r="AAE19" s="32"/>
      <c r="AAF19" s="32"/>
      <c r="AAG19" s="32"/>
      <c r="AAH19" s="32"/>
      <c r="AAI19" s="32"/>
      <c r="AAJ19" s="32"/>
      <c r="AAK19" s="32"/>
      <c r="AAL19" s="32"/>
      <c r="AAM19" s="32"/>
      <c r="AAN19" s="32"/>
      <c r="AAO19" s="32"/>
      <c r="AAP19" s="32"/>
      <c r="AAQ19" s="32"/>
      <c r="AAR19" s="32"/>
      <c r="AAS19" s="32"/>
      <c r="AAT19" s="32"/>
      <c r="AAU19" s="32"/>
      <c r="AAV19" s="32"/>
      <c r="AAW19" s="32"/>
      <c r="AAX19" s="32"/>
      <c r="AAY19" s="32"/>
      <c r="AAZ19" s="32"/>
      <c r="ABA19" s="32"/>
      <c r="ABB19" s="32"/>
      <c r="ABC19" s="32"/>
      <c r="ABD19" s="32"/>
      <c r="ABE19" s="32"/>
      <c r="ABF19" s="32"/>
      <c r="ABG19" s="32"/>
      <c r="ABH19" s="32"/>
      <c r="ABI19" s="32"/>
      <c r="ABJ19" s="32"/>
      <c r="ABK19" s="32"/>
      <c r="ABL19" s="32"/>
      <c r="ABM19" s="32"/>
      <c r="ABN19" s="32"/>
      <c r="ABO19" s="32"/>
      <c r="ABP19" s="32"/>
      <c r="ABQ19" s="32"/>
      <c r="ABR19" s="32"/>
      <c r="ABS19" s="32"/>
      <c r="ABT19" s="32"/>
      <c r="ABU19" s="32"/>
      <c r="ABV19" s="32"/>
      <c r="ABW19" s="32"/>
      <c r="ABX19" s="32"/>
      <c r="ABY19" s="32"/>
      <c r="ABZ19" s="32"/>
      <c r="ACA19" s="32"/>
      <c r="ACB19" s="32"/>
      <c r="ACC19" s="32"/>
      <c r="ACD19" s="32"/>
      <c r="ACE19" s="32"/>
      <c r="ACF19" s="32"/>
      <c r="ACG19" s="32"/>
      <c r="ACH19" s="32"/>
      <c r="ACI19" s="32"/>
      <c r="ACJ19" s="32"/>
      <c r="ACK19" s="32"/>
      <c r="ACL19" s="32"/>
      <c r="ACM19" s="32"/>
      <c r="ACN19" s="32"/>
      <c r="ACO19" s="32"/>
      <c r="ACP19" s="32"/>
      <c r="ACQ19" s="32"/>
      <c r="ACR19" s="32"/>
      <c r="ACS19" s="32"/>
      <c r="ACT19" s="32"/>
      <c r="ACU19" s="32"/>
      <c r="ACV19" s="32"/>
      <c r="ACW19" s="32"/>
      <c r="ACX19" s="32"/>
      <c r="ACY19" s="32"/>
      <c r="ACZ19" s="32"/>
      <c r="ADA19" s="32"/>
      <c r="ADB19" s="32"/>
      <c r="ADC19" s="32"/>
      <c r="ADD19" s="32"/>
      <c r="ADE19" s="32"/>
      <c r="ADF19" s="32"/>
      <c r="ADG19" s="32"/>
      <c r="ADH19" s="32"/>
      <c r="ADI19" s="32"/>
      <c r="ADJ19" s="32"/>
      <c r="ADK19" s="32"/>
      <c r="ADL19" s="32"/>
      <c r="ADM19" s="32"/>
      <c r="ADN19" s="32"/>
      <c r="ADO19" s="32"/>
      <c r="ADP19" s="32"/>
      <c r="ADQ19" s="32"/>
      <c r="ADR19" s="32"/>
      <c r="ADS19" s="32"/>
      <c r="ADT19" s="32"/>
      <c r="ADU19" s="32"/>
      <c r="ADV19" s="32"/>
      <c r="ADW19" s="32"/>
      <c r="ADX19" s="32"/>
      <c r="ADY19" s="32"/>
      <c r="ADZ19" s="32"/>
      <c r="AEA19" s="32"/>
      <c r="AEB19" s="32"/>
      <c r="AEC19" s="32"/>
      <c r="AED19" s="32"/>
      <c r="AEE19" s="32"/>
      <c r="AEF19" s="32"/>
      <c r="AEG19" s="32"/>
      <c r="AEH19" s="32"/>
      <c r="AEI19" s="32"/>
      <c r="AEJ19" s="32"/>
      <c r="AEK19" s="32"/>
      <c r="AEL19" s="32"/>
      <c r="AEM19" s="32"/>
      <c r="AEN19" s="32"/>
      <c r="AEO19" s="32"/>
      <c r="AEP19" s="32"/>
      <c r="AEQ19" s="32"/>
      <c r="AER19" s="32"/>
      <c r="AES19" s="32"/>
      <c r="AET19" s="32"/>
      <c r="AEU19" s="32"/>
      <c r="AEV19" s="32"/>
      <c r="AEW19" s="32"/>
      <c r="AEX19" s="32"/>
      <c r="AEY19" s="32"/>
      <c r="AEZ19" s="32"/>
      <c r="AFA19" s="32"/>
      <c r="AFB19" s="32"/>
      <c r="AFC19" s="32"/>
      <c r="AFD19" s="32"/>
      <c r="AFE19" s="32"/>
      <c r="AFF19" s="32"/>
      <c r="AFG19" s="32"/>
      <c r="AFH19" s="32"/>
      <c r="AFI19" s="32"/>
      <c r="AFJ19" s="32"/>
      <c r="AFK19" s="32"/>
      <c r="AFL19" s="32"/>
      <c r="AFM19" s="32"/>
      <c r="AFN19" s="32"/>
      <c r="AFO19" s="32"/>
      <c r="AFP19" s="32"/>
      <c r="AFQ19" s="32"/>
      <c r="AFR19" s="32"/>
      <c r="AFS19" s="32"/>
      <c r="AFT19" s="32"/>
      <c r="AFU19" s="32"/>
      <c r="AFV19" s="32"/>
      <c r="AFW19" s="32"/>
      <c r="AFX19" s="32"/>
      <c r="AFY19" s="32"/>
      <c r="AFZ19" s="32"/>
      <c r="AGA19" s="32"/>
      <c r="AGB19" s="32"/>
      <c r="AGC19" s="32"/>
      <c r="AGD19" s="32"/>
      <c r="AGE19" s="32"/>
      <c r="AGF19" s="32"/>
      <c r="AGG19" s="32"/>
      <c r="AGH19" s="32"/>
      <c r="AGI19" s="32"/>
      <c r="AGJ19" s="32"/>
      <c r="AGK19" s="32"/>
      <c r="AGL19" s="32"/>
      <c r="AGM19" s="32"/>
      <c r="AGN19" s="32"/>
      <c r="AGO19" s="32"/>
      <c r="AGP19" s="32"/>
      <c r="AGQ19" s="32"/>
      <c r="AGR19" s="32"/>
      <c r="AGS19" s="32"/>
      <c r="AGT19" s="32"/>
      <c r="AGU19" s="32"/>
      <c r="AGV19" s="32"/>
      <c r="AGW19" s="32"/>
      <c r="AGX19" s="32"/>
      <c r="AGY19" s="32"/>
      <c r="AGZ19" s="32"/>
      <c r="AHA19" s="32"/>
      <c r="AHB19" s="32"/>
      <c r="AHC19" s="32"/>
      <c r="AHD19" s="32"/>
      <c r="AHE19" s="32"/>
      <c r="AHF19" s="32"/>
      <c r="AHG19" s="32"/>
      <c r="AHH19" s="32"/>
      <c r="AHI19" s="32"/>
      <c r="AHJ19" s="32"/>
      <c r="AHK19" s="32"/>
      <c r="AHL19" s="32"/>
      <c r="AHM19" s="32"/>
      <c r="AHN19" s="32"/>
      <c r="AHO19" s="32"/>
      <c r="AHP19" s="32"/>
      <c r="AHQ19" s="32"/>
      <c r="AHR19" s="32"/>
      <c r="AHS19" s="32"/>
      <c r="AHT19" s="32"/>
      <c r="AHU19" s="32"/>
      <c r="AHV19" s="32"/>
      <c r="AHW19" s="32"/>
      <c r="AHX19" s="32"/>
      <c r="AHY19" s="32"/>
      <c r="AHZ19" s="32"/>
      <c r="AIA19" s="32"/>
      <c r="AIB19" s="32"/>
      <c r="AIC19" s="32"/>
      <c r="AID19" s="32"/>
      <c r="AIE19" s="32"/>
      <c r="AIF19" s="32"/>
      <c r="AIG19" s="32"/>
      <c r="AIH19" s="32"/>
      <c r="AII19" s="32"/>
      <c r="AIJ19" s="32"/>
      <c r="AIK19" s="32"/>
      <c r="AIL19" s="32"/>
      <c r="AIM19" s="32"/>
      <c r="AIN19" s="32"/>
      <c r="AIO19" s="32"/>
      <c r="AIP19" s="32"/>
      <c r="AIQ19" s="32"/>
      <c r="AIR19" s="32"/>
      <c r="AIS19" s="32"/>
      <c r="AIT19" s="32"/>
      <c r="AIU19" s="32"/>
      <c r="AIV19" s="32"/>
      <c r="AIW19" s="32"/>
      <c r="AIX19" s="32"/>
      <c r="AIY19" s="32"/>
      <c r="AIZ19" s="32"/>
      <c r="AJA19" s="32"/>
      <c r="AJB19" s="32"/>
      <c r="AJC19" s="32"/>
      <c r="AJD19" s="32"/>
      <c r="AJE19" s="32"/>
      <c r="AJF19" s="32"/>
      <c r="AJG19" s="32"/>
      <c r="AJH19" s="32"/>
      <c r="AJI19" s="32"/>
      <c r="AJJ19" s="32"/>
      <c r="AJK19" s="32"/>
      <c r="AJL19" s="32"/>
      <c r="AJM19" s="32"/>
      <c r="AJN19" s="32"/>
      <c r="AJO19" s="32"/>
      <c r="AJP19" s="32"/>
      <c r="AJQ19" s="32"/>
      <c r="AJR19" s="32"/>
      <c r="AJS19" s="32"/>
      <c r="AJT19" s="32"/>
      <c r="AJU19" s="32"/>
      <c r="AJV19" s="32"/>
      <c r="AJW19" s="32"/>
      <c r="AJX19" s="32"/>
      <c r="AJY19" s="32"/>
      <c r="AJZ19" s="32"/>
      <c r="AKA19" s="32"/>
      <c r="AKB19" s="32"/>
      <c r="AKC19" s="32"/>
      <c r="AKD19" s="32"/>
      <c r="AKE19" s="32"/>
      <c r="AKF19" s="32"/>
      <c r="AKG19" s="32"/>
      <c r="AKH19" s="32"/>
      <c r="AKI19" s="32"/>
      <c r="AKJ19" s="32"/>
      <c r="AKK19" s="32"/>
      <c r="AKL19" s="32"/>
      <c r="AKM19" s="32"/>
      <c r="AKN19" s="32"/>
      <c r="AKO19" s="32"/>
      <c r="AKP19" s="32"/>
      <c r="AKQ19" s="32"/>
      <c r="AKR19" s="32"/>
      <c r="AKS19" s="32"/>
      <c r="AKT19" s="32"/>
      <c r="AKU19" s="32"/>
      <c r="AKV19" s="32"/>
      <c r="AKW19" s="32"/>
      <c r="AKX19" s="32"/>
      <c r="AKY19" s="32"/>
      <c r="AKZ19" s="32"/>
      <c r="ALA19" s="32"/>
      <c r="ALB19" s="32"/>
      <c r="ALC19" s="32"/>
      <c r="ALD19" s="32"/>
      <c r="ALE19" s="32"/>
      <c r="ALF19" s="32"/>
      <c r="ALG19" s="32"/>
      <c r="ALH19" s="32"/>
      <c r="ALI19" s="32"/>
      <c r="ALJ19" s="32"/>
      <c r="ALK19" s="32"/>
      <c r="ALL19" s="32"/>
      <c r="ALM19" s="32"/>
      <c r="ALN19" s="32"/>
      <c r="ALO19" s="32"/>
      <c r="ALP19" s="32"/>
      <c r="ALQ19" s="32"/>
      <c r="ALR19" s="32"/>
      <c r="ALS19" s="32"/>
      <c r="ALT19" s="32"/>
      <c r="ALU19" s="32"/>
      <c r="ALV19" s="32"/>
      <c r="ALW19" s="32"/>
      <c r="ALX19" s="32"/>
      <c r="ALY19" s="32"/>
      <c r="ALZ19" s="32"/>
      <c r="AMA19" s="32"/>
      <c r="AMB19" s="32"/>
      <c r="AMC19" s="32"/>
      <c r="AMD19" s="32"/>
      <c r="AME19" s="32"/>
      <c r="AMF19" s="32"/>
      <c r="AMG19" s="32"/>
      <c r="AMH19" s="32"/>
      <c r="AMI19" s="32"/>
      <c r="AMJ19" s="32"/>
      <c r="AMK19" s="32"/>
      <c r="AML19" s="32"/>
      <c r="AMM19" s="32"/>
      <c r="AMN19" s="32"/>
      <c r="AMO19" s="32"/>
    </row>
    <row r="20" spans="1:1029" ht="16.75" customHeight="1" thickBot="1">
      <c r="A20" s="29"/>
      <c r="B20" s="12"/>
      <c r="C20" s="29"/>
      <c r="D20" s="30"/>
      <c r="E20" s="29"/>
      <c r="F20" s="30"/>
      <c r="G20" s="31"/>
      <c r="H20" s="85">
        <f>SUM(H9:H19)</f>
        <v>60</v>
      </c>
      <c r="I20" s="29"/>
      <c r="J20" s="29"/>
      <c r="K20" s="83">
        <f>SUM(K9:K19)</f>
        <v>27</v>
      </c>
      <c r="L20" s="84">
        <f>SUM(L9:L19)</f>
        <v>30</v>
      </c>
      <c r="M20" s="54"/>
      <c r="N20" s="83">
        <f>SUM(N9:N19)</f>
        <v>258</v>
      </c>
      <c r="O20" s="93">
        <f>SUM(O9:O19)</f>
        <v>369</v>
      </c>
      <c r="P20" s="29"/>
      <c r="Q20" s="29"/>
    </row>
    <row r="21" spans="1:1029" ht="42" customHeight="1" thickBot="1">
      <c r="A21" s="1" t="s">
        <v>64</v>
      </c>
      <c r="B21" s="1"/>
      <c r="C21" s="1"/>
      <c r="D21" s="1"/>
      <c r="E21" s="1"/>
      <c r="F21" s="2"/>
      <c r="G21" s="1"/>
      <c r="H21" s="2"/>
      <c r="I21" s="3"/>
      <c r="J21" s="1"/>
      <c r="K21" s="3"/>
      <c r="L21" s="3"/>
      <c r="M21" s="132"/>
      <c r="N21" s="3"/>
      <c r="O21" s="81"/>
      <c r="P21" s="7"/>
      <c r="Q21" s="7"/>
      <c r="R21" s="13"/>
      <c r="S21" s="7"/>
      <c r="T21" s="6"/>
    </row>
    <row r="22" spans="1:1029" s="32" customFormat="1" ht="46.5" customHeight="1">
      <c r="A22" s="14" t="s">
        <v>1</v>
      </c>
      <c r="B22" s="14" t="s">
        <v>2</v>
      </c>
      <c r="C22" s="15" t="s">
        <v>3</v>
      </c>
      <c r="D22" s="16" t="s">
        <v>4</v>
      </c>
      <c r="E22" s="17" t="s">
        <v>5</v>
      </c>
      <c r="F22" s="16" t="s">
        <v>6</v>
      </c>
      <c r="G22" s="14" t="s">
        <v>7</v>
      </c>
      <c r="H22" s="15" t="s">
        <v>8</v>
      </c>
      <c r="I22" s="45" t="s">
        <v>9</v>
      </c>
      <c r="J22" s="45" t="s">
        <v>10</v>
      </c>
      <c r="K22" s="66" t="s">
        <v>66</v>
      </c>
      <c r="L22" s="67" t="s">
        <v>67</v>
      </c>
      <c r="M22" s="55"/>
      <c r="N22" s="66" t="s">
        <v>70</v>
      </c>
      <c r="O22" s="67" t="s">
        <v>69</v>
      </c>
      <c r="P22" s="129" t="s">
        <v>68</v>
      </c>
      <c r="Q22" s="45" t="s">
        <v>12</v>
      </c>
    </row>
    <row r="23" spans="1:1029" s="32" customFormat="1" ht="28" customHeight="1">
      <c r="A23" s="133">
        <v>1</v>
      </c>
      <c r="B23" s="138" t="s">
        <v>47</v>
      </c>
      <c r="C23" s="133">
        <v>12</v>
      </c>
      <c r="D23" s="22" t="s">
        <v>48</v>
      </c>
      <c r="E23" s="19" t="s">
        <v>15</v>
      </c>
      <c r="F23" s="22" t="s">
        <v>16</v>
      </c>
      <c r="G23" s="23" t="s">
        <v>49</v>
      </c>
      <c r="H23" s="108">
        <v>9</v>
      </c>
      <c r="I23" s="108">
        <v>18</v>
      </c>
      <c r="J23" s="108">
        <v>105</v>
      </c>
      <c r="K23" s="62">
        <v>3</v>
      </c>
      <c r="L23" s="120">
        <v>6</v>
      </c>
      <c r="M23" s="29"/>
      <c r="N23" s="119">
        <f>+I23</f>
        <v>18</v>
      </c>
      <c r="O23" s="120">
        <f>+J23</f>
        <v>105</v>
      </c>
      <c r="P23" s="108">
        <f>+I23+J23</f>
        <v>123</v>
      </c>
      <c r="Q23" s="108">
        <v>102</v>
      </c>
    </row>
    <row r="24" spans="1:1029" s="48" customFormat="1" ht="26" customHeight="1">
      <c r="A24" s="133"/>
      <c r="B24" s="138"/>
      <c r="C24" s="133"/>
      <c r="D24" s="117" t="s">
        <v>50</v>
      </c>
      <c r="E24" s="92" t="s">
        <v>19</v>
      </c>
      <c r="F24" s="117" t="s">
        <v>20</v>
      </c>
      <c r="G24" s="118" t="s">
        <v>22</v>
      </c>
      <c r="H24" s="92">
        <v>3</v>
      </c>
      <c r="I24" s="92">
        <v>9</v>
      </c>
      <c r="J24" s="92">
        <v>30</v>
      </c>
      <c r="K24" s="119">
        <v>1</v>
      </c>
      <c r="L24" s="120">
        <v>2</v>
      </c>
      <c r="M24" s="114"/>
      <c r="N24" s="119">
        <f>+I24</f>
        <v>9</v>
      </c>
      <c r="O24" s="63">
        <f>+J24</f>
        <v>30</v>
      </c>
      <c r="P24" s="92">
        <f>+N24+O24</f>
        <v>39</v>
      </c>
      <c r="Q24" s="92">
        <f>25*3-P24</f>
        <v>36</v>
      </c>
    </row>
    <row r="25" spans="1:1029" s="32" customFormat="1" ht="18.75" customHeight="1">
      <c r="A25" s="121">
        <v>1</v>
      </c>
      <c r="B25" s="22" t="s">
        <v>51</v>
      </c>
      <c r="C25" s="121">
        <v>6</v>
      </c>
      <c r="D25" s="126"/>
      <c r="E25" s="19" t="s">
        <v>15</v>
      </c>
      <c r="F25" s="22" t="s">
        <v>30</v>
      </c>
      <c r="G25" s="23" t="s">
        <v>52</v>
      </c>
      <c r="H25" s="19">
        <v>6</v>
      </c>
      <c r="I25" s="19">
        <v>36</v>
      </c>
      <c r="J25" s="19">
        <v>30</v>
      </c>
      <c r="K25" s="62">
        <v>4</v>
      </c>
      <c r="L25" s="63">
        <v>2</v>
      </c>
      <c r="M25" s="54"/>
      <c r="N25" s="62">
        <v>36</v>
      </c>
      <c r="O25" s="63">
        <f>+J25</f>
        <v>30</v>
      </c>
      <c r="P25" s="19">
        <f>+I25+J25</f>
        <v>66</v>
      </c>
      <c r="Q25" s="19">
        <v>84</v>
      </c>
    </row>
    <row r="26" spans="1:1029" s="32" customFormat="1" ht="42" customHeight="1">
      <c r="A26" s="108">
        <v>1</v>
      </c>
      <c r="B26" s="22" t="s">
        <v>65</v>
      </c>
      <c r="C26" s="108">
        <v>3</v>
      </c>
      <c r="E26" s="19" t="s">
        <v>19</v>
      </c>
      <c r="F26" s="23" t="s">
        <v>20</v>
      </c>
      <c r="G26" s="23" t="s">
        <v>55</v>
      </c>
      <c r="H26" s="19">
        <v>3</v>
      </c>
      <c r="I26" s="19">
        <v>9</v>
      </c>
      <c r="J26" s="19">
        <v>30</v>
      </c>
      <c r="K26" s="62">
        <v>1</v>
      </c>
      <c r="L26" s="63">
        <v>2</v>
      </c>
      <c r="M26" s="54"/>
      <c r="N26" s="62">
        <f>+I26</f>
        <v>9</v>
      </c>
      <c r="O26" s="63">
        <f>+J26</f>
        <v>30</v>
      </c>
      <c r="P26" s="19">
        <v>39</v>
      </c>
      <c r="Q26" s="19">
        <f>25*3-P26</f>
        <v>36</v>
      </c>
    </row>
    <row r="27" spans="1:1029" s="32" customFormat="1" ht="18.75" customHeight="1">
      <c r="A27" s="19">
        <v>2</v>
      </c>
      <c r="B27" s="24" t="s">
        <v>44</v>
      </c>
      <c r="C27" s="19">
        <v>9</v>
      </c>
      <c r="D27" s="23" t="s">
        <v>24</v>
      </c>
      <c r="E27" s="19" t="s">
        <v>45</v>
      </c>
      <c r="F27" s="22" t="s">
        <v>46</v>
      </c>
      <c r="G27" s="23"/>
      <c r="H27" s="19">
        <v>9</v>
      </c>
      <c r="I27" s="19">
        <v>81</v>
      </c>
      <c r="J27" s="19">
        <v>0</v>
      </c>
      <c r="K27" s="62">
        <v>6</v>
      </c>
      <c r="L27" s="63">
        <v>3</v>
      </c>
      <c r="M27" s="54"/>
      <c r="N27" s="62">
        <v>54</v>
      </c>
      <c r="O27" s="63">
        <v>27</v>
      </c>
      <c r="P27" s="19">
        <f>+I27</f>
        <v>81</v>
      </c>
      <c r="Q27" s="19">
        <f>25*9-P27</f>
        <v>144</v>
      </c>
    </row>
    <row r="28" spans="1:1029" s="32" customFormat="1" ht="18.75" customHeight="1">
      <c r="A28" s="28" t="s">
        <v>40</v>
      </c>
      <c r="B28" s="24" t="s">
        <v>56</v>
      </c>
      <c r="C28" s="19">
        <v>12</v>
      </c>
      <c r="D28" s="23" t="s">
        <v>24</v>
      </c>
      <c r="E28" s="19" t="s">
        <v>42</v>
      </c>
      <c r="F28" s="22" t="s">
        <v>43</v>
      </c>
      <c r="G28" s="23"/>
      <c r="H28" s="19">
        <v>12</v>
      </c>
      <c r="I28" s="19">
        <v>0</v>
      </c>
      <c r="J28" s="19">
        <v>0</v>
      </c>
      <c r="K28" s="127"/>
      <c r="L28" s="128"/>
      <c r="M28" s="54"/>
      <c r="N28" s="127"/>
      <c r="O28" s="128"/>
      <c r="P28" s="19">
        <v>0</v>
      </c>
      <c r="Q28" s="19">
        <v>300</v>
      </c>
    </row>
    <row r="29" spans="1:1029" s="32" customFormat="1" ht="18.75" customHeight="1">
      <c r="A29" s="28" t="s">
        <v>40</v>
      </c>
      <c r="B29" s="24" t="s">
        <v>57</v>
      </c>
      <c r="C29" s="19">
        <v>18</v>
      </c>
      <c r="D29" s="23" t="s">
        <v>24</v>
      </c>
      <c r="E29" s="19" t="s">
        <v>58</v>
      </c>
      <c r="F29" s="25" t="s">
        <v>59</v>
      </c>
      <c r="G29" s="23"/>
      <c r="H29" s="19">
        <v>18</v>
      </c>
      <c r="I29" s="19">
        <v>0</v>
      </c>
      <c r="J29" s="19">
        <v>0</v>
      </c>
      <c r="K29" s="127"/>
      <c r="L29" s="128"/>
      <c r="M29" s="54"/>
      <c r="N29" s="127"/>
      <c r="O29" s="128"/>
      <c r="P29" s="19">
        <v>0</v>
      </c>
      <c r="Q29" s="19">
        <v>450</v>
      </c>
    </row>
    <row r="30" spans="1:1029" s="32" customFormat="1" ht="16" thickBot="1">
      <c r="A30" s="33"/>
      <c r="B30" s="34"/>
      <c r="C30" s="35"/>
      <c r="D30" s="36"/>
      <c r="E30" s="35"/>
      <c r="F30" s="36"/>
      <c r="G30" s="34"/>
      <c r="H30" s="86">
        <f>SUM(H23:H29)</f>
        <v>60</v>
      </c>
      <c r="I30" s="35"/>
      <c r="J30" s="35"/>
      <c r="K30" s="94">
        <f>SUM(K23:K29)</f>
        <v>15</v>
      </c>
      <c r="L30" s="95">
        <f>SUM(L23:L29)</f>
        <v>15</v>
      </c>
      <c r="M30" s="60"/>
      <c r="N30" s="97">
        <f>SUM(N23:N29)</f>
        <v>126</v>
      </c>
      <c r="O30" s="98">
        <f>SUM(O23:O29)</f>
        <v>222</v>
      </c>
      <c r="P30" s="35"/>
      <c r="Q30" s="34"/>
    </row>
    <row r="31" spans="1:1029" ht="14.75" customHeight="1" thickBot="1">
      <c r="A31" s="37"/>
      <c r="C31" s="37"/>
      <c r="D31" s="38"/>
      <c r="E31" s="37"/>
      <c r="F31" s="38"/>
      <c r="G31" s="39"/>
      <c r="H31" s="37"/>
      <c r="I31" s="37"/>
      <c r="J31" s="37"/>
      <c r="K31" s="5"/>
      <c r="L31" s="5"/>
      <c r="M31" s="5"/>
      <c r="N31" s="5"/>
      <c r="O31" s="5"/>
      <c r="P31" s="37"/>
      <c r="Q31" s="39"/>
    </row>
    <row r="32" spans="1:1029" ht="22.5">
      <c r="A32" s="40"/>
      <c r="D32" s="68" t="s">
        <v>77</v>
      </c>
      <c r="E32" s="69"/>
      <c r="F32" s="87">
        <f>+H30+H20</f>
        <v>120</v>
      </c>
      <c r="K32" s="5"/>
      <c r="L32" s="5"/>
      <c r="M32" s="5"/>
      <c r="N32" s="5"/>
      <c r="O32" s="5"/>
    </row>
    <row r="33" spans="1:15" ht="22.5">
      <c r="A33" s="40"/>
      <c r="D33" s="82" t="s">
        <v>76</v>
      </c>
      <c r="E33" s="75"/>
      <c r="F33" s="90">
        <f>+F32-H28-H29-H19</f>
        <v>87</v>
      </c>
      <c r="K33" s="5"/>
      <c r="L33" s="5"/>
      <c r="M33" s="5"/>
      <c r="N33" s="5"/>
      <c r="O33" s="5"/>
    </row>
    <row r="34" spans="1:15" ht="22.5">
      <c r="A34" s="40"/>
      <c r="D34" s="70" t="s">
        <v>72</v>
      </c>
      <c r="E34" s="71"/>
      <c r="F34" s="88">
        <f>+K20+K30</f>
        <v>42</v>
      </c>
      <c r="K34" s="5"/>
      <c r="L34" s="5"/>
      <c r="M34" s="5"/>
      <c r="N34" s="5"/>
      <c r="O34" s="5"/>
    </row>
    <row r="35" spans="1:15" ht="22.5">
      <c r="A35" s="40"/>
      <c r="D35" s="72" t="s">
        <v>73</v>
      </c>
      <c r="E35" s="73"/>
      <c r="F35" s="89">
        <f>+L20+L30</f>
        <v>45</v>
      </c>
      <c r="K35" s="5"/>
      <c r="L35" s="5"/>
      <c r="M35" s="5"/>
      <c r="N35" s="5"/>
      <c r="O35" s="5"/>
    </row>
    <row r="36" spans="1:15" ht="22.5">
      <c r="A36" s="40"/>
      <c r="D36" s="74"/>
      <c r="E36" s="75"/>
      <c r="F36" s="76"/>
      <c r="K36" s="5"/>
      <c r="L36" s="5"/>
      <c r="M36" s="5"/>
      <c r="N36" s="5"/>
      <c r="O36" s="5"/>
    </row>
    <row r="37" spans="1:15" ht="22.5">
      <c r="A37" s="40"/>
      <c r="D37" s="70" t="s">
        <v>74</v>
      </c>
      <c r="E37" s="71"/>
      <c r="F37" s="88">
        <f>+N20+N30</f>
        <v>384</v>
      </c>
      <c r="K37" s="5"/>
      <c r="L37" s="5"/>
      <c r="M37" s="5"/>
      <c r="N37" s="5"/>
      <c r="O37" s="5"/>
    </row>
    <row r="38" spans="1:15" ht="23" thickBot="1">
      <c r="D38" s="77" t="s">
        <v>75</v>
      </c>
      <c r="E38" s="78"/>
      <c r="F38" s="96">
        <f>+O20+O30</f>
        <v>591</v>
      </c>
      <c r="K38" s="5"/>
      <c r="L38" s="5"/>
      <c r="M38" s="5"/>
      <c r="N38" s="5"/>
      <c r="O38" s="5"/>
    </row>
    <row r="39" spans="1:15">
      <c r="K39" s="5"/>
      <c r="L39" s="5"/>
      <c r="M39" s="5"/>
      <c r="N39" s="5"/>
      <c r="O39" s="5"/>
    </row>
    <row r="40" spans="1:15" ht="16" thickBot="1">
      <c r="K40" s="5"/>
      <c r="L40" s="5"/>
      <c r="M40" s="5"/>
      <c r="N40" s="5"/>
      <c r="O40" s="5"/>
    </row>
    <row r="41" spans="1:15">
      <c r="D41" s="99" t="s">
        <v>81</v>
      </c>
      <c r="E41" s="100"/>
      <c r="F41" s="101" t="s">
        <v>78</v>
      </c>
      <c r="K41" s="5"/>
      <c r="L41" s="5"/>
      <c r="M41" s="5"/>
      <c r="N41" s="5"/>
      <c r="O41" s="5"/>
    </row>
    <row r="42" spans="1:15">
      <c r="D42" s="102" t="s">
        <v>80</v>
      </c>
      <c r="E42" s="103"/>
      <c r="F42" s="104">
        <f>+O20</f>
        <v>369</v>
      </c>
      <c r="K42" s="5"/>
      <c r="L42" s="5"/>
      <c r="M42" s="5"/>
      <c r="N42" s="5"/>
      <c r="O42" s="5"/>
    </row>
    <row r="43" spans="1:15" ht="16" thickBot="1">
      <c r="D43" s="105" t="s">
        <v>79</v>
      </c>
      <c r="E43" s="106"/>
      <c r="F43" s="107">
        <f>+F42/24</f>
        <v>15.375</v>
      </c>
      <c r="K43" s="5"/>
      <c r="L43" s="5"/>
      <c r="M43" s="5"/>
      <c r="N43" s="5"/>
      <c r="O43" s="5"/>
    </row>
    <row r="44" spans="1:15" ht="16" thickBot="1">
      <c r="K44" s="5"/>
      <c r="L44" s="5"/>
      <c r="M44" s="5"/>
      <c r="N44" s="5"/>
      <c r="O44" s="5"/>
    </row>
    <row r="45" spans="1:15">
      <c r="D45" s="99" t="s">
        <v>82</v>
      </c>
      <c r="E45" s="100"/>
      <c r="F45" s="101" t="s">
        <v>78</v>
      </c>
      <c r="K45" s="5"/>
      <c r="L45" s="5"/>
      <c r="M45" s="5"/>
      <c r="N45" s="5"/>
      <c r="O45" s="5"/>
    </row>
    <row r="46" spans="1:15">
      <c r="D46" s="102" t="s">
        <v>83</v>
      </c>
      <c r="E46" s="103"/>
      <c r="F46" s="104">
        <f>+O30</f>
        <v>222</v>
      </c>
      <c r="K46" s="5"/>
      <c r="L46" s="5"/>
      <c r="M46" s="5"/>
      <c r="N46" s="5"/>
      <c r="O46" s="5"/>
    </row>
    <row r="47" spans="1:15" ht="16" thickBot="1">
      <c r="D47" s="105" t="s">
        <v>79</v>
      </c>
      <c r="E47" s="106"/>
      <c r="F47" s="107">
        <f>+F46/12</f>
        <v>18.5</v>
      </c>
      <c r="K47" s="5"/>
      <c r="L47" s="5"/>
      <c r="M47" s="5"/>
      <c r="N47" s="5"/>
      <c r="O47" s="5"/>
    </row>
    <row r="48" spans="1:15">
      <c r="K48" s="5"/>
      <c r="L48" s="5"/>
      <c r="M48" s="5"/>
      <c r="N48" s="5"/>
      <c r="O48" s="5"/>
    </row>
    <row r="49" spans="11:15">
      <c r="K49" s="5"/>
      <c r="L49" s="5"/>
      <c r="M49" s="5"/>
      <c r="N49" s="5"/>
      <c r="O49" s="5"/>
    </row>
    <row r="50" spans="11:15">
      <c r="K50" s="5"/>
      <c r="L50" s="5"/>
      <c r="M50" s="5"/>
      <c r="N50" s="5"/>
      <c r="O50" s="5"/>
    </row>
    <row r="51" spans="11:15">
      <c r="K51" s="5"/>
      <c r="L51" s="5"/>
      <c r="M51" s="5"/>
      <c r="N51" s="5"/>
      <c r="O51" s="5"/>
    </row>
    <row r="52" spans="11:15">
      <c r="K52" s="5"/>
      <c r="L52" s="5"/>
      <c r="M52" s="5"/>
      <c r="N52" s="5"/>
      <c r="O52" s="5"/>
    </row>
    <row r="53" spans="11:15">
      <c r="K53" s="5"/>
      <c r="L53" s="5"/>
      <c r="M53" s="5"/>
      <c r="N53" s="5"/>
      <c r="O53" s="5"/>
    </row>
    <row r="54" spans="11:15">
      <c r="K54" s="5"/>
      <c r="L54" s="5"/>
      <c r="M54" s="5"/>
      <c r="N54" s="5"/>
      <c r="O54" s="5"/>
    </row>
    <row r="55" spans="11:15">
      <c r="K55" s="5"/>
      <c r="L55" s="5"/>
      <c r="M55" s="5"/>
      <c r="N55" s="5"/>
      <c r="O55" s="5"/>
    </row>
    <row r="56" spans="11:15">
      <c r="K56" s="5"/>
      <c r="L56" s="5"/>
      <c r="M56" s="5"/>
      <c r="N56" s="5"/>
      <c r="O56" s="5"/>
    </row>
  </sheetData>
  <mergeCells count="9">
    <mergeCell ref="A23:A24"/>
    <mergeCell ref="B23:B24"/>
    <mergeCell ref="C23:C24"/>
    <mergeCell ref="A9:A11"/>
    <mergeCell ref="B9:B11"/>
    <mergeCell ref="C9:C11"/>
    <mergeCell ref="A15:A16"/>
    <mergeCell ref="B15:B16"/>
    <mergeCell ref="C15:C16"/>
  </mergeCells>
  <printOptions horizontalCentered="1"/>
  <pageMargins left="0.7" right="0.7" top="0.75" bottom="0.75" header="0.3" footer="0.3"/>
  <pageSetup paperSize="9" scale="51" fitToHeight="0" orientation="landscape" horizontalDpi="360" verticalDpi="360" r:id="rId1"/>
  <headerFooter alignWithMargins="0"/>
  <drawing r:id="rId2"/>
  <tableParts count="1">
    <tablePart r:id="rId3"/>
  </tablePart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44C0C-5255-C348-A9E0-32A15C3ED8D6}">
  <dimension ref="A1:Q50"/>
  <sheetViews>
    <sheetView topLeftCell="B1" zoomScale="138" workbookViewId="0">
      <selection activeCell="G20" sqref="G20"/>
    </sheetView>
  </sheetViews>
  <sheetFormatPr defaultColWidth="10.83203125" defaultRowHeight="14"/>
  <cols>
    <col min="1" max="1" width="10.83203125" style="61"/>
    <col min="2" max="2" width="30.1640625" style="61" customWidth="1"/>
    <col min="3" max="3" width="10.83203125" style="61"/>
    <col min="4" max="4" width="27.6640625" style="61" customWidth="1"/>
    <col min="5" max="5" width="10.83203125" style="61"/>
    <col min="6" max="6" width="15.6640625" style="61" customWidth="1"/>
    <col min="7" max="16384" width="10.83203125" style="61"/>
  </cols>
  <sheetData>
    <row r="1" spans="1:17">
      <c r="G1" s="61" t="s">
        <v>60</v>
      </c>
    </row>
    <row r="4" spans="1:17">
      <c r="A4" s="61" t="s">
        <v>0</v>
      </c>
    </row>
    <row r="5" spans="1:17">
      <c r="A5" s="61" t="s">
        <v>63</v>
      </c>
      <c r="P5" s="61">
        <v>66</v>
      </c>
    </row>
    <row r="7" spans="1:17">
      <c r="A7" s="61" t="s">
        <v>62</v>
      </c>
    </row>
    <row r="8" spans="1:17">
      <c r="A8" s="61" t="s">
        <v>1</v>
      </c>
      <c r="B8" s="61" t="s">
        <v>2</v>
      </c>
      <c r="C8" s="61" t="s">
        <v>3</v>
      </c>
      <c r="D8" s="61" t="s">
        <v>4</v>
      </c>
      <c r="E8" s="61" t="s">
        <v>5</v>
      </c>
      <c r="F8" s="61" t="s">
        <v>6</v>
      </c>
      <c r="G8" s="61" t="s">
        <v>7</v>
      </c>
      <c r="H8" s="61" t="s">
        <v>8</v>
      </c>
      <c r="I8" s="61" t="s">
        <v>9</v>
      </c>
      <c r="J8" s="61" t="s">
        <v>61</v>
      </c>
      <c r="K8" s="61" t="s">
        <v>66</v>
      </c>
      <c r="L8" s="61" t="s">
        <v>67</v>
      </c>
      <c r="N8" s="61" t="s">
        <v>70</v>
      </c>
      <c r="O8" s="61" t="s">
        <v>69</v>
      </c>
      <c r="P8" s="61" t="s">
        <v>68</v>
      </c>
      <c r="Q8" s="61" t="s">
        <v>12</v>
      </c>
    </row>
    <row r="9" spans="1:17">
      <c r="A9" s="61">
        <v>1</v>
      </c>
      <c r="B9" s="61" t="s">
        <v>13</v>
      </c>
      <c r="C9" s="61">
        <v>18</v>
      </c>
      <c r="D9" s="61" t="s">
        <v>14</v>
      </c>
      <c r="E9" s="61" t="s">
        <v>15</v>
      </c>
      <c r="F9" s="61" t="s">
        <v>16</v>
      </c>
      <c r="G9" s="61" t="s">
        <v>17</v>
      </c>
      <c r="H9" s="61">
        <v>6</v>
      </c>
      <c r="I9" s="61">
        <v>36</v>
      </c>
      <c r="J9" s="61">
        <v>30</v>
      </c>
      <c r="K9" s="61">
        <v>2</v>
      </c>
      <c r="L9" s="61">
        <v>4</v>
      </c>
      <c r="N9" s="61">
        <v>18</v>
      </c>
      <c r="O9" s="61">
        <v>48</v>
      </c>
      <c r="P9" s="61">
        <v>66</v>
      </c>
      <c r="Q9" s="61">
        <v>84</v>
      </c>
    </row>
    <row r="10" spans="1:17">
      <c r="D10" s="61" t="s">
        <v>18</v>
      </c>
      <c r="E10" s="61" t="s">
        <v>19</v>
      </c>
      <c r="F10" s="61" t="s">
        <v>20</v>
      </c>
      <c r="G10" s="61" t="s">
        <v>21</v>
      </c>
      <c r="H10" s="61">
        <v>6</v>
      </c>
      <c r="I10" s="61">
        <v>9</v>
      </c>
      <c r="J10" s="61">
        <v>30</v>
      </c>
      <c r="K10" s="61">
        <v>1</v>
      </c>
      <c r="L10" s="61">
        <v>2</v>
      </c>
      <c r="N10" s="61">
        <v>9</v>
      </c>
      <c r="O10" s="61">
        <v>30</v>
      </c>
      <c r="P10" s="61">
        <v>39</v>
      </c>
      <c r="Q10" s="61">
        <v>36</v>
      </c>
    </row>
    <row r="11" spans="1:17">
      <c r="D11" s="61" t="s">
        <v>71</v>
      </c>
      <c r="E11" s="61" t="s">
        <v>19</v>
      </c>
      <c r="F11" s="61" t="s">
        <v>20</v>
      </c>
      <c r="G11" s="61" t="s">
        <v>22</v>
      </c>
      <c r="H11" s="61">
        <v>6</v>
      </c>
      <c r="I11" s="61">
        <v>36</v>
      </c>
      <c r="J11" s="61">
        <v>30</v>
      </c>
      <c r="K11" s="61">
        <v>2</v>
      </c>
      <c r="L11" s="61">
        <v>4</v>
      </c>
      <c r="N11" s="61">
        <v>18</v>
      </c>
      <c r="O11" s="61">
        <v>48</v>
      </c>
      <c r="P11" s="61">
        <v>66</v>
      </c>
      <c r="Q11" s="61">
        <v>84</v>
      </c>
    </row>
    <row r="12" spans="1:17">
      <c r="A12" s="61">
        <v>1</v>
      </c>
      <c r="B12" s="61" t="s">
        <v>23</v>
      </c>
      <c r="C12" s="61">
        <v>6</v>
      </c>
      <c r="D12" s="61" t="s">
        <v>24</v>
      </c>
      <c r="E12" s="61" t="s">
        <v>15</v>
      </c>
      <c r="F12" s="61" t="s">
        <v>25</v>
      </c>
      <c r="G12" s="61" t="s">
        <v>26</v>
      </c>
      <c r="H12" s="61">
        <v>6</v>
      </c>
      <c r="I12" s="61">
        <v>54</v>
      </c>
      <c r="J12" s="61">
        <v>0</v>
      </c>
      <c r="K12" s="61">
        <v>4</v>
      </c>
      <c r="L12" s="61">
        <v>2</v>
      </c>
      <c r="N12" s="61">
        <v>36</v>
      </c>
      <c r="O12" s="61">
        <v>18</v>
      </c>
      <c r="P12" s="61">
        <v>54</v>
      </c>
      <c r="Q12" s="61">
        <v>96</v>
      </c>
    </row>
    <row r="13" spans="1:17">
      <c r="A13" s="61">
        <v>1</v>
      </c>
      <c r="B13" s="61" t="s">
        <v>27</v>
      </c>
      <c r="C13" s="61">
        <v>3</v>
      </c>
      <c r="D13" s="61" t="s">
        <v>24</v>
      </c>
      <c r="E13" s="61" t="s">
        <v>19</v>
      </c>
      <c r="F13" s="61" t="s">
        <v>20</v>
      </c>
      <c r="G13" s="61" t="s">
        <v>28</v>
      </c>
      <c r="H13" s="61">
        <v>3</v>
      </c>
      <c r="I13" s="61">
        <v>9</v>
      </c>
      <c r="J13" s="61">
        <v>30</v>
      </c>
      <c r="K13" s="61">
        <v>2</v>
      </c>
      <c r="L13" s="61">
        <v>1</v>
      </c>
      <c r="N13" s="61">
        <v>24</v>
      </c>
      <c r="O13" s="61">
        <v>15</v>
      </c>
      <c r="P13" s="61">
        <v>39</v>
      </c>
      <c r="Q13" s="61">
        <v>36</v>
      </c>
    </row>
    <row r="14" spans="1:17">
      <c r="A14" s="61">
        <v>1</v>
      </c>
      <c r="B14" s="61" t="s">
        <v>29</v>
      </c>
      <c r="C14" s="61">
        <v>6</v>
      </c>
      <c r="D14" s="61" t="s">
        <v>24</v>
      </c>
      <c r="E14" s="61" t="s">
        <v>15</v>
      </c>
      <c r="F14" s="61" t="s">
        <v>30</v>
      </c>
      <c r="G14" s="61" t="s">
        <v>31</v>
      </c>
      <c r="H14" s="61">
        <v>6</v>
      </c>
      <c r="I14" s="61">
        <v>27</v>
      </c>
      <c r="J14" s="61">
        <v>45</v>
      </c>
      <c r="K14" s="61">
        <v>3</v>
      </c>
      <c r="L14" s="61">
        <v>3</v>
      </c>
      <c r="N14" s="61">
        <v>27</v>
      </c>
      <c r="O14" s="61">
        <v>45</v>
      </c>
      <c r="P14" s="61">
        <v>72</v>
      </c>
      <c r="Q14" s="61">
        <v>96</v>
      </c>
    </row>
    <row r="15" spans="1:17">
      <c r="A15" s="61">
        <v>2</v>
      </c>
      <c r="B15" s="61" t="s">
        <v>32</v>
      </c>
      <c r="C15" s="61">
        <v>15</v>
      </c>
      <c r="D15" s="61" t="s">
        <v>33</v>
      </c>
      <c r="E15" s="61" t="s">
        <v>15</v>
      </c>
      <c r="F15" s="61" t="s">
        <v>16</v>
      </c>
      <c r="G15" s="61" t="s">
        <v>34</v>
      </c>
      <c r="H15" s="61">
        <v>9</v>
      </c>
      <c r="I15" s="61">
        <v>27</v>
      </c>
      <c r="J15" s="61">
        <v>90</v>
      </c>
      <c r="K15" s="61">
        <v>3</v>
      </c>
      <c r="L15" s="61">
        <v>6</v>
      </c>
      <c r="N15" s="61">
        <v>27</v>
      </c>
      <c r="O15" s="61">
        <v>90</v>
      </c>
      <c r="P15" s="61">
        <v>117</v>
      </c>
      <c r="Q15" s="61">
        <v>108</v>
      </c>
    </row>
    <row r="16" spans="1:17">
      <c r="D16" s="61" t="s">
        <v>35</v>
      </c>
      <c r="E16" s="61" t="s">
        <v>15</v>
      </c>
      <c r="F16" s="61" t="s">
        <v>36</v>
      </c>
      <c r="G16" s="61" t="s">
        <v>37</v>
      </c>
      <c r="H16" s="61">
        <v>6</v>
      </c>
      <c r="I16" s="61">
        <v>36</v>
      </c>
      <c r="J16" s="61">
        <v>30</v>
      </c>
      <c r="K16" s="61">
        <v>4</v>
      </c>
      <c r="L16" s="61">
        <v>2</v>
      </c>
      <c r="N16" s="61">
        <v>36</v>
      </c>
      <c r="O16" s="61">
        <v>30</v>
      </c>
      <c r="P16" s="61">
        <v>66</v>
      </c>
      <c r="Q16" s="61">
        <v>84</v>
      </c>
    </row>
    <row r="17" spans="1:17">
      <c r="A17" s="61">
        <v>2</v>
      </c>
      <c r="B17" s="61" t="s">
        <v>38</v>
      </c>
      <c r="C17" s="61">
        <v>3</v>
      </c>
      <c r="D17" s="61" t="s">
        <v>24</v>
      </c>
      <c r="E17" s="61" t="s">
        <v>19</v>
      </c>
      <c r="F17" s="61" t="s">
        <v>20</v>
      </c>
      <c r="G17" s="61" t="s">
        <v>39</v>
      </c>
      <c r="H17" s="61">
        <v>3</v>
      </c>
      <c r="I17" s="61">
        <v>27</v>
      </c>
      <c r="J17" s="61">
        <v>0</v>
      </c>
      <c r="K17" s="61">
        <v>2</v>
      </c>
      <c r="L17" s="61">
        <v>1</v>
      </c>
      <c r="N17" s="61">
        <v>18</v>
      </c>
      <c r="O17" s="61">
        <v>9</v>
      </c>
      <c r="P17" s="61">
        <v>27</v>
      </c>
      <c r="Q17" s="61">
        <v>48</v>
      </c>
    </row>
    <row r="18" spans="1:17">
      <c r="A18" s="61">
        <v>2</v>
      </c>
      <c r="B18" s="61" t="s">
        <v>85</v>
      </c>
      <c r="C18" s="61">
        <v>6</v>
      </c>
      <c r="D18" s="61" t="s">
        <v>24</v>
      </c>
      <c r="E18" s="61" t="s">
        <v>15</v>
      </c>
      <c r="F18" s="61" t="s">
        <v>25</v>
      </c>
      <c r="G18" s="61" t="s">
        <v>84</v>
      </c>
      <c r="H18" s="61">
        <v>6</v>
      </c>
      <c r="I18" s="61">
        <v>54</v>
      </c>
      <c r="J18" s="61">
        <v>0</v>
      </c>
      <c r="K18" s="61">
        <v>3</v>
      </c>
      <c r="L18" s="61">
        <v>3</v>
      </c>
      <c r="N18" s="61">
        <v>27</v>
      </c>
      <c r="O18" s="61">
        <v>27</v>
      </c>
      <c r="P18" s="61">
        <v>54</v>
      </c>
      <c r="Q18" s="61">
        <v>96</v>
      </c>
    </row>
    <row r="19" spans="1:17">
      <c r="A19" s="61" t="s">
        <v>40</v>
      </c>
      <c r="B19" s="61" t="s">
        <v>41</v>
      </c>
      <c r="C19" s="61">
        <v>3</v>
      </c>
      <c r="D19" s="61" t="s">
        <v>24</v>
      </c>
      <c r="E19" s="61" t="s">
        <v>42</v>
      </c>
      <c r="F19" s="61" t="s">
        <v>43</v>
      </c>
      <c r="H19" s="61">
        <v>3</v>
      </c>
      <c r="I19" s="61">
        <v>0</v>
      </c>
      <c r="J19" s="61">
        <v>0</v>
      </c>
      <c r="P19" s="61">
        <v>0</v>
      </c>
      <c r="Q19" s="61">
        <v>75</v>
      </c>
    </row>
    <row r="20" spans="1:17">
      <c r="A20" s="61">
        <v>1.2</v>
      </c>
      <c r="B20" s="61" t="s">
        <v>44</v>
      </c>
      <c r="C20" s="61">
        <v>3</v>
      </c>
      <c r="D20" s="61" t="s">
        <v>24</v>
      </c>
      <c r="E20" s="61" t="s">
        <v>45</v>
      </c>
      <c r="F20" s="61" t="s">
        <v>46</v>
      </c>
      <c r="H20" s="61">
        <v>3</v>
      </c>
      <c r="I20" s="61">
        <v>27</v>
      </c>
      <c r="J20" s="61">
        <v>0</v>
      </c>
      <c r="K20" s="61">
        <v>0</v>
      </c>
      <c r="L20" s="61">
        <v>3</v>
      </c>
      <c r="N20" s="61">
        <v>0</v>
      </c>
      <c r="O20" s="61">
        <v>27</v>
      </c>
      <c r="P20" s="61">
        <v>27</v>
      </c>
      <c r="Q20" s="61">
        <v>48</v>
      </c>
    </row>
    <row r="21" spans="1:17">
      <c r="H21" s="61">
        <v>63</v>
      </c>
      <c r="K21" s="61">
        <v>26</v>
      </c>
      <c r="L21" s="61">
        <v>31</v>
      </c>
      <c r="N21" s="61">
        <v>240</v>
      </c>
      <c r="O21" s="61">
        <v>387</v>
      </c>
    </row>
    <row r="22" spans="1:17">
      <c r="A22" s="61" t="s">
        <v>64</v>
      </c>
    </row>
    <row r="23" spans="1:17">
      <c r="A23" s="61" t="s">
        <v>1</v>
      </c>
      <c r="B23" s="61" t="s">
        <v>2</v>
      </c>
      <c r="C23" s="61" t="s">
        <v>3</v>
      </c>
      <c r="D23" s="61" t="s">
        <v>4</v>
      </c>
      <c r="E23" s="61" t="s">
        <v>5</v>
      </c>
      <c r="F23" s="61" t="s">
        <v>6</v>
      </c>
      <c r="G23" s="61" t="s">
        <v>7</v>
      </c>
      <c r="H23" s="61" t="s">
        <v>8</v>
      </c>
      <c r="I23" s="61" t="s">
        <v>9</v>
      </c>
      <c r="J23" s="61" t="s">
        <v>10</v>
      </c>
      <c r="K23" s="61" t="s">
        <v>66</v>
      </c>
      <c r="L23" s="61" t="s">
        <v>67</v>
      </c>
      <c r="N23" s="61" t="s">
        <v>70</v>
      </c>
      <c r="O23" s="61" t="s">
        <v>69</v>
      </c>
      <c r="P23" s="61" t="s">
        <v>11</v>
      </c>
      <c r="Q23" s="61" t="s">
        <v>12</v>
      </c>
    </row>
    <row r="24" spans="1:17">
      <c r="A24" s="61">
        <v>1</v>
      </c>
      <c r="B24" s="61" t="s">
        <v>47</v>
      </c>
      <c r="C24" s="61">
        <v>15</v>
      </c>
      <c r="D24" s="61" t="s">
        <v>48</v>
      </c>
      <c r="E24" s="61" t="s">
        <v>15</v>
      </c>
      <c r="F24" s="61" t="s">
        <v>16</v>
      </c>
      <c r="G24" s="61" t="s">
        <v>49</v>
      </c>
      <c r="H24" s="61">
        <v>9</v>
      </c>
      <c r="I24" s="61">
        <v>18</v>
      </c>
      <c r="J24" s="61">
        <v>105</v>
      </c>
      <c r="K24" s="61">
        <v>3</v>
      </c>
      <c r="L24" s="61">
        <v>6</v>
      </c>
      <c r="N24" s="61">
        <v>18</v>
      </c>
      <c r="O24" s="61">
        <v>105</v>
      </c>
      <c r="P24" s="61">
        <v>123</v>
      </c>
      <c r="Q24" s="61">
        <v>126</v>
      </c>
    </row>
    <row r="25" spans="1:17">
      <c r="D25" s="61" t="s">
        <v>50</v>
      </c>
      <c r="E25" s="61" t="s">
        <v>19</v>
      </c>
      <c r="F25" s="61" t="s">
        <v>20</v>
      </c>
      <c r="G25" s="61" t="s">
        <v>22</v>
      </c>
      <c r="H25" s="61">
        <v>3</v>
      </c>
      <c r="I25" s="61">
        <v>9</v>
      </c>
      <c r="J25" s="61">
        <v>30</v>
      </c>
      <c r="K25" s="61">
        <v>1</v>
      </c>
      <c r="L25" s="61">
        <v>2</v>
      </c>
      <c r="N25" s="61">
        <v>9</v>
      </c>
      <c r="O25" s="61">
        <v>30</v>
      </c>
      <c r="P25" s="61">
        <v>39</v>
      </c>
      <c r="Q25" s="61">
        <v>36</v>
      </c>
    </row>
    <row r="26" spans="1:17">
      <c r="D26" s="61" t="s">
        <v>51</v>
      </c>
      <c r="E26" s="61" t="s">
        <v>15</v>
      </c>
      <c r="F26" s="61" t="s">
        <v>30</v>
      </c>
      <c r="G26" s="61" t="s">
        <v>52</v>
      </c>
      <c r="H26" s="61">
        <v>6</v>
      </c>
      <c r="I26" s="61">
        <v>36</v>
      </c>
      <c r="J26" s="61">
        <v>30</v>
      </c>
      <c r="K26" s="61">
        <v>4</v>
      </c>
      <c r="L26" s="61">
        <v>2</v>
      </c>
      <c r="N26" s="61">
        <v>36</v>
      </c>
      <c r="O26" s="61">
        <v>30</v>
      </c>
      <c r="P26" s="61">
        <v>66</v>
      </c>
      <c r="Q26" s="61">
        <v>96</v>
      </c>
    </row>
    <row r="27" spans="1:17">
      <c r="A27" s="61">
        <v>1</v>
      </c>
      <c r="B27" s="61" t="s">
        <v>53</v>
      </c>
      <c r="C27" s="61">
        <v>6</v>
      </c>
      <c r="D27" s="61" t="s">
        <v>54</v>
      </c>
      <c r="E27" s="61" t="s">
        <v>15</v>
      </c>
      <c r="F27" s="61" t="s">
        <v>36</v>
      </c>
      <c r="G27" s="61" t="s">
        <v>37</v>
      </c>
      <c r="H27" s="61">
        <v>0</v>
      </c>
      <c r="I27" s="61">
        <v>9</v>
      </c>
      <c r="J27" s="61">
        <v>30</v>
      </c>
      <c r="K27" s="61">
        <v>2</v>
      </c>
      <c r="L27" s="61">
        <v>1</v>
      </c>
      <c r="N27" s="61">
        <v>24</v>
      </c>
      <c r="O27" s="61">
        <v>15</v>
      </c>
      <c r="P27" s="61">
        <v>39</v>
      </c>
      <c r="Q27" s="61">
        <v>36</v>
      </c>
    </row>
    <row r="28" spans="1:17">
      <c r="D28" s="61" t="s">
        <v>65</v>
      </c>
      <c r="E28" s="61" t="s">
        <v>19</v>
      </c>
      <c r="F28" s="61" t="s">
        <v>20</v>
      </c>
      <c r="G28" s="61" t="s">
        <v>55</v>
      </c>
      <c r="H28" s="61">
        <v>3</v>
      </c>
      <c r="I28" s="61">
        <v>9</v>
      </c>
      <c r="J28" s="61">
        <v>30</v>
      </c>
      <c r="K28" s="61">
        <v>1</v>
      </c>
      <c r="L28" s="61">
        <v>2</v>
      </c>
      <c r="N28" s="61">
        <v>9</v>
      </c>
      <c r="O28" s="61">
        <v>30</v>
      </c>
      <c r="P28" s="61">
        <v>39</v>
      </c>
      <c r="Q28" s="61">
        <v>36</v>
      </c>
    </row>
    <row r="29" spans="1:17">
      <c r="A29" s="61">
        <v>1.2</v>
      </c>
      <c r="B29" s="61" t="s">
        <v>44</v>
      </c>
      <c r="C29" s="61">
        <v>6</v>
      </c>
      <c r="D29" s="61" t="s">
        <v>24</v>
      </c>
      <c r="E29" s="61" t="s">
        <v>45</v>
      </c>
      <c r="F29" s="61" t="s">
        <v>46</v>
      </c>
      <c r="H29" s="61">
        <v>6</v>
      </c>
      <c r="I29" s="61">
        <v>54</v>
      </c>
      <c r="J29" s="61">
        <v>0</v>
      </c>
      <c r="K29" s="61">
        <v>3</v>
      </c>
      <c r="L29" s="61">
        <v>3</v>
      </c>
      <c r="N29" s="61">
        <v>27</v>
      </c>
      <c r="O29" s="61">
        <v>27</v>
      </c>
      <c r="P29" s="61">
        <v>54</v>
      </c>
      <c r="Q29" s="61">
        <v>96</v>
      </c>
    </row>
    <row r="30" spans="1:17">
      <c r="A30" s="61" t="s">
        <v>40</v>
      </c>
      <c r="B30" s="61" t="s">
        <v>56</v>
      </c>
      <c r="C30" s="61">
        <v>12</v>
      </c>
      <c r="D30" s="61" t="s">
        <v>24</v>
      </c>
      <c r="E30" s="61" t="s">
        <v>42</v>
      </c>
      <c r="F30" s="61" t="s">
        <v>43</v>
      </c>
      <c r="H30" s="61">
        <v>12</v>
      </c>
      <c r="I30" s="61">
        <v>0</v>
      </c>
      <c r="J30" s="61">
        <v>0</v>
      </c>
      <c r="P30" s="61">
        <v>0</v>
      </c>
      <c r="Q30" s="61">
        <v>300</v>
      </c>
    </row>
    <row r="31" spans="1:17">
      <c r="A31" s="61" t="s">
        <v>40</v>
      </c>
      <c r="B31" s="61" t="s">
        <v>57</v>
      </c>
      <c r="C31" s="61">
        <v>18</v>
      </c>
      <c r="D31" s="61" t="s">
        <v>24</v>
      </c>
      <c r="E31" s="61" t="s">
        <v>58</v>
      </c>
      <c r="F31" s="61" t="s">
        <v>59</v>
      </c>
      <c r="H31" s="61">
        <v>18</v>
      </c>
      <c r="I31" s="61">
        <v>0</v>
      </c>
      <c r="J31" s="61">
        <v>0</v>
      </c>
      <c r="P31" s="61">
        <v>0</v>
      </c>
      <c r="Q31" s="61">
        <v>450</v>
      </c>
    </row>
    <row r="32" spans="1:17">
      <c r="H32" s="61">
        <v>57</v>
      </c>
      <c r="K32" s="61">
        <v>14</v>
      </c>
      <c r="L32" s="61">
        <v>16</v>
      </c>
      <c r="N32" s="61">
        <v>123</v>
      </c>
      <c r="O32" s="61">
        <v>237</v>
      </c>
    </row>
    <row r="33" spans="4:12">
      <c r="H33" s="61">
        <f>SUBTOTAL(9,H9:H26)</f>
        <v>144</v>
      </c>
      <c r="K33" s="61">
        <f>SUBTOTAL(9,K10:K28)</f>
        <v>61</v>
      </c>
      <c r="L33" s="61">
        <f>SUBTOTAL(9,L9:L28)</f>
        <v>75</v>
      </c>
    </row>
    <row r="35" spans="4:12">
      <c r="D35" s="61" t="s">
        <v>77</v>
      </c>
      <c r="F35" s="61">
        <v>120</v>
      </c>
    </row>
    <row r="36" spans="4:12">
      <c r="D36" s="61" t="s">
        <v>76</v>
      </c>
      <c r="F36" s="61">
        <v>87</v>
      </c>
    </row>
    <row r="37" spans="4:12">
      <c r="D37" s="61" t="s">
        <v>72</v>
      </c>
      <c r="F37" s="61">
        <v>40</v>
      </c>
    </row>
    <row r="38" spans="4:12">
      <c r="D38" s="61" t="s">
        <v>73</v>
      </c>
      <c r="F38" s="61">
        <v>47</v>
      </c>
    </row>
    <row r="40" spans="4:12">
      <c r="D40" s="61" t="s">
        <v>74</v>
      </c>
      <c r="F40" s="61">
        <v>363</v>
      </c>
    </row>
    <row r="41" spans="4:12">
      <c r="D41" s="61" t="s">
        <v>75</v>
      </c>
      <c r="F41" s="61">
        <v>624</v>
      </c>
    </row>
    <row r="44" spans="4:12">
      <c r="D44" s="61" t="s">
        <v>81</v>
      </c>
      <c r="F44" s="61" t="s">
        <v>78</v>
      </c>
    </row>
    <row r="45" spans="4:12">
      <c r="D45" s="61" t="s">
        <v>80</v>
      </c>
      <c r="F45" s="61">
        <v>387</v>
      </c>
    </row>
    <row r="46" spans="4:12">
      <c r="D46" s="61" t="s">
        <v>79</v>
      </c>
      <c r="F46" s="61">
        <v>16.125</v>
      </c>
    </row>
    <row r="48" spans="4:12">
      <c r="D48" s="61" t="s">
        <v>82</v>
      </c>
      <c r="F48" s="61" t="s">
        <v>78</v>
      </c>
    </row>
    <row r="49" spans="4:6">
      <c r="D49" s="61" t="s">
        <v>83</v>
      </c>
      <c r="F49" s="61">
        <v>237</v>
      </c>
    </row>
    <row r="50" spans="4:6">
      <c r="D50" s="61" t="s">
        <v>79</v>
      </c>
      <c r="F50" s="61">
        <v>19.75</v>
      </c>
    </row>
  </sheetData>
  <autoFilter ref="A8:AMO32" xr:uid="{40944C0C-5255-C348-A9E0-32A15C3ED8D6}"/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CAP coorte_2021_22</vt:lpstr>
      <vt:lpstr>Foglio2</vt:lpstr>
      <vt:lpstr>'CAP coorte_2021_22'!_FilterDatabase</vt:lpstr>
      <vt:lpstr>'CAP coorte_2021_22'!Area_stampa</vt:lpstr>
      <vt:lpstr>'CAP coorte_2021_22'!Print_Area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Manola</dc:creator>
  <cp:lastModifiedBy>Manola</cp:lastModifiedBy>
  <cp:lastPrinted>2022-06-07T16:16:08Z</cp:lastPrinted>
  <dcterms:created xsi:type="dcterms:W3CDTF">2021-03-31T09:19:22Z</dcterms:created>
  <dcterms:modified xsi:type="dcterms:W3CDTF">2022-06-14T07:56:12Z</dcterms:modified>
</cp:coreProperties>
</file>